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1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I_rok_II_stop_sem_1_ZARZ.!$A$7:$J$148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I_rok_II_stop_sem_1_ZARZ.!$A$1:$R$184</definedName>
  </definedNames>
  <calcPr calcId="162913"/>
</workbook>
</file>

<file path=xl/calcChain.xml><?xml version="1.0" encoding="utf-8"?>
<calcChain xmlns="http://schemas.openxmlformats.org/spreadsheetml/2006/main">
  <c r="B101" i="6" l="1"/>
  <c r="B131" i="6" l="1"/>
  <c r="B117" i="6"/>
  <c r="B97" i="6" l="1"/>
  <c r="B8" i="6" l="1"/>
  <c r="B123" i="6" l="1"/>
  <c r="I183" i="6"/>
  <c r="G149" i="6"/>
  <c r="J147" i="6"/>
  <c r="G181" i="6"/>
  <c r="B145" i="6" l="1"/>
  <c r="B144" i="6"/>
  <c r="B138" i="6"/>
  <c r="B137" i="6"/>
  <c r="B130" i="6"/>
  <c r="B129" i="6"/>
  <c r="B105" i="6"/>
  <c r="B104" i="6"/>
  <c r="B103" i="6"/>
  <c r="B102" i="6"/>
  <c r="B95" i="6" l="1"/>
  <c r="B94" i="6"/>
  <c r="B93" i="6"/>
  <c r="B92" i="6"/>
  <c r="B114" i="6"/>
  <c r="B113" i="6"/>
  <c r="B112" i="6"/>
  <c r="B111" i="6"/>
  <c r="B81" i="6"/>
  <c r="B80" i="6"/>
  <c r="B74" i="6"/>
  <c r="B73" i="6"/>
  <c r="B67" i="6"/>
  <c r="B66" i="6"/>
  <c r="B55" i="6"/>
  <c r="B54" i="6"/>
  <c r="B53" i="6"/>
  <c r="B52" i="6"/>
  <c r="B41" i="6"/>
  <c r="B40" i="6"/>
  <c r="B36" i="6"/>
  <c r="B35" i="6"/>
  <c r="B34" i="6"/>
  <c r="B33" i="6"/>
  <c r="G179" i="6" l="1"/>
  <c r="G170" i="6"/>
  <c r="G159" i="6"/>
  <c r="G154" i="6"/>
  <c r="G153" i="6"/>
  <c r="B143" i="6" l="1"/>
  <c r="B142" i="6"/>
  <c r="B139" i="6"/>
  <c r="B134" i="6"/>
  <c r="B128" i="6"/>
  <c r="B127" i="6"/>
  <c r="B124" i="6"/>
  <c r="B90" i="6"/>
  <c r="B89" i="6"/>
  <c r="B87" i="6"/>
  <c r="B86" i="6"/>
  <c r="B84" i="6"/>
  <c r="B82" i="6"/>
  <c r="B77" i="6"/>
  <c r="B75" i="6"/>
  <c r="B70" i="6"/>
  <c r="B50" i="6"/>
  <c r="B49" i="6"/>
  <c r="B47" i="6"/>
  <c r="B46" i="6"/>
  <c r="B44" i="6"/>
  <c r="B23" i="6"/>
  <c r="B22" i="6"/>
  <c r="B20" i="6"/>
  <c r="B26" i="6"/>
  <c r="B25" i="6"/>
  <c r="G151" i="6"/>
  <c r="B146" i="6"/>
  <c r="B141" i="6"/>
  <c r="B140" i="6"/>
  <c r="B136" i="6"/>
  <c r="B135" i="6"/>
  <c r="B133" i="6"/>
  <c r="B132" i="6"/>
  <c r="B126" i="6"/>
  <c r="B125" i="6"/>
  <c r="B122" i="6"/>
  <c r="B116" i="6"/>
  <c r="B115" i="6"/>
  <c r="B110" i="6"/>
  <c r="B109" i="6"/>
  <c r="B108" i="6"/>
  <c r="B107" i="6"/>
  <c r="B106" i="6"/>
  <c r="B100" i="6"/>
  <c r="B99" i="6"/>
  <c r="B98" i="6"/>
  <c r="B96" i="6"/>
  <c r="B91" i="6"/>
  <c r="B88" i="6"/>
  <c r="B85" i="6"/>
  <c r="B83" i="6"/>
  <c r="B79" i="6"/>
  <c r="B78" i="6"/>
  <c r="B76" i="6"/>
  <c r="B72" i="6"/>
  <c r="B69" i="6"/>
  <c r="B68" i="6"/>
  <c r="B65" i="6"/>
  <c r="B64" i="6"/>
  <c r="B63" i="6"/>
  <c r="B62" i="6"/>
  <c r="B61" i="6"/>
  <c r="B60" i="6"/>
  <c r="B59" i="6"/>
  <c r="B58" i="6"/>
  <c r="B57" i="6"/>
  <c r="B56" i="6"/>
  <c r="B51" i="6"/>
  <c r="B48" i="6"/>
  <c r="B45" i="6"/>
  <c r="B43" i="6"/>
  <c r="G174" i="6" l="1"/>
  <c r="G173" i="6"/>
  <c r="G166" i="6"/>
  <c r="G165" i="6"/>
  <c r="G164" i="6"/>
  <c r="G163" i="6"/>
  <c r="G162" i="6"/>
  <c r="G157" i="6" l="1"/>
  <c r="G156" i="6"/>
  <c r="G155" i="6"/>
  <c r="B39" i="6" l="1"/>
  <c r="B37" i="6"/>
  <c r="B42" i="6" l="1"/>
  <c r="B38" i="6"/>
  <c r="B32" i="6"/>
  <c r="B31" i="6"/>
  <c r="B30" i="6"/>
  <c r="B29" i="6"/>
  <c r="B28" i="6"/>
  <c r="B27" i="6"/>
  <c r="B24" i="6"/>
  <c r="B21" i="6"/>
  <c r="B19" i="6"/>
  <c r="B18" i="6"/>
  <c r="B17" i="6"/>
  <c r="B16" i="6"/>
  <c r="B15" i="6"/>
  <c r="B14" i="6"/>
  <c r="B13" i="6"/>
  <c r="B12" i="6"/>
  <c r="B11" i="6"/>
  <c r="B10" i="6"/>
  <c r="B9" i="6"/>
  <c r="G182" i="6" l="1"/>
  <c r="G160" i="6" l="1"/>
  <c r="G178" i="6" l="1"/>
  <c r="G177" i="6"/>
  <c r="G171" i="6"/>
  <c r="G169" i="6"/>
  <c r="G176" i="6" l="1"/>
  <c r="G168" i="6" l="1"/>
  <c r="G167" i="6"/>
  <c r="G158" i="6"/>
  <c r="G152" i="6"/>
  <c r="G161" i="6" l="1"/>
  <c r="G180" i="6" l="1"/>
  <c r="G175" i="6" l="1"/>
  <c r="G172" i="6" l="1"/>
</calcChain>
</file>

<file path=xl/sharedStrings.xml><?xml version="1.0" encoding="utf-8"?>
<sst xmlns="http://schemas.openxmlformats.org/spreadsheetml/2006/main" count="741" uniqueCount="115">
  <si>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</si>
  <si>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</si>
  <si>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</si>
  <si>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</si>
  <si>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</si>
  <si>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</si>
  <si>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</si>
  <si>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</si>
  <si>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</si>
  <si>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</si>
  <si>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</si>
  <si>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</si>
  <si>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</si>
  <si>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</si>
  <si>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</si>
  <si>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</si>
  <si>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</si>
  <si>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</si>
  <si>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</si>
  <si>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</si>
  <si>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</si>
  <si>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</si>
  <si>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</si>
  <si>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</si>
  <si>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</si>
  <si>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</si>
  <si>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</si>
  <si>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</si>
  <si>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</si>
  <si>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</si>
  <si>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</si>
  <si>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</si>
  <si>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</si>
  <si>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</t>
  </si>
  <si>
    <t>Waśniewska</t>
  </si>
  <si>
    <t>Innowacyjność w gospodarce-W</t>
  </si>
  <si>
    <t>Statystyka matematyczna-W</t>
  </si>
  <si>
    <t>Wspomaganie podejmowania decyzji-W</t>
  </si>
  <si>
    <t>Zarządzanie procesami-W</t>
  </si>
  <si>
    <t>Modelowanie procesów biznesowych-W</t>
  </si>
  <si>
    <t>Zarządzanie logistyczne-C1</t>
  </si>
  <si>
    <t>Statystyka matematyczna-C1</t>
  </si>
  <si>
    <t>Zarządzanie procesami-C1</t>
  </si>
  <si>
    <t>Ekonomia zarządcza-W</t>
  </si>
  <si>
    <t>Ekonomia zarządcza-C1</t>
  </si>
  <si>
    <t>Ekonomia zarządcza-L1</t>
  </si>
  <si>
    <t>Ekonomia zarządcza-L2</t>
  </si>
  <si>
    <t>Innowacyjność w gospodarce-C1</t>
  </si>
  <si>
    <t>Statystyka matematyczna-L1</t>
  </si>
  <si>
    <t>Statystyka matematyczna-L2</t>
  </si>
  <si>
    <t>Zarządzanie logistyczne-W</t>
  </si>
  <si>
    <t>Skiba / Karaś</t>
  </si>
  <si>
    <t>Statystyka matematyczna-C2</t>
  </si>
  <si>
    <t>Ekonomia zarządcza-C2</t>
  </si>
  <si>
    <t>Zarządzanie procesami-C2</t>
  </si>
  <si>
    <t>Zarządzanie logistyczne-C2</t>
  </si>
  <si>
    <t>Innowacyjność w gospodarce-C2</t>
  </si>
  <si>
    <t>Statystyka matematyczna-L3</t>
  </si>
  <si>
    <t>Ekonomia zarządcza-L3</t>
  </si>
  <si>
    <t>Kier.:</t>
  </si>
  <si>
    <t>I rok, II stop.</t>
  </si>
  <si>
    <t>Jędrzejowicz</t>
  </si>
  <si>
    <t>Bobkowska</t>
  </si>
  <si>
    <t>Zarządzanie - I rok  II stopnia</t>
  </si>
  <si>
    <t>Ostatnia modyfikacja:</t>
  </si>
  <si>
    <t>Język obcy profesjonalny I-C</t>
  </si>
  <si>
    <t>sobota</t>
  </si>
  <si>
    <t>2025 / 2026</t>
  </si>
  <si>
    <t>sem. 1</t>
  </si>
  <si>
    <t>Forkiewicz</t>
  </si>
  <si>
    <t>Wspomaganie podejmowania decyzji-L1</t>
  </si>
  <si>
    <t>Wspomaganie podejmowania decyzji-L2</t>
  </si>
  <si>
    <t>Wspomaganie podejmowania decyzji-L3</t>
  </si>
  <si>
    <t>Wspomaganie podejmowania decyzji-L4</t>
  </si>
  <si>
    <t>Pawłowska</t>
  </si>
  <si>
    <t>Modelowanie procesów biznesowych-L1</t>
  </si>
  <si>
    <t>Modelowanie procesów biznesowych-L2</t>
  </si>
  <si>
    <t>Modelowanie procesów biznesowych-L3</t>
  </si>
  <si>
    <t>Modelowanie procesów biznesowych-L4</t>
  </si>
  <si>
    <t>Matczak / Skiba</t>
  </si>
  <si>
    <t>NABÓR   2025 / 2026</t>
  </si>
  <si>
    <t>Uniwersytet Morski w Gdyni WZNJ Studia Niestacjonarne - ZARZĄDZANIE</t>
  </si>
  <si>
    <t>Korta / Buza-Kierejsza</t>
  </si>
  <si>
    <t>Meyer</t>
  </si>
  <si>
    <t>Tura-Gawron</t>
  </si>
  <si>
    <t>wykład</t>
  </si>
  <si>
    <t>TEAMS</t>
  </si>
  <si>
    <t>Skiba</t>
  </si>
  <si>
    <t>Matczak</t>
  </si>
  <si>
    <t>C1</t>
  </si>
  <si>
    <t>C2</t>
  </si>
  <si>
    <t>C</t>
  </si>
  <si>
    <t>L1</t>
  </si>
  <si>
    <t>L2</t>
  </si>
  <si>
    <t>L3</t>
  </si>
  <si>
    <t>L4</t>
  </si>
  <si>
    <t>WI</t>
  </si>
  <si>
    <t>Wi</t>
  </si>
  <si>
    <t>Karaś</t>
  </si>
  <si>
    <t>SPOTKANIE  ORGANIZACYJNE - 3 października 2025 r. (piątek) o godz.  17.30  w Sali B-21</t>
  </si>
  <si>
    <t>B-411</t>
  </si>
  <si>
    <t>B-403</t>
  </si>
  <si>
    <t>B-303 / B-305</t>
  </si>
  <si>
    <t>B-316</t>
  </si>
  <si>
    <t>B-214</t>
  </si>
  <si>
    <t>B-301</t>
  </si>
  <si>
    <t>B-315</t>
  </si>
  <si>
    <t>B-305</t>
  </si>
  <si>
    <t>B-314</t>
  </si>
  <si>
    <t>B-303 / B-307</t>
  </si>
  <si>
    <t>F-9</t>
  </si>
  <si>
    <t>F-112</t>
  </si>
  <si>
    <t>F-110</t>
  </si>
  <si>
    <t>F-09</t>
  </si>
  <si>
    <t>Łosiński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</si>
</sst>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22"/>
      <color rgb="FFFF0000"/>
      <name val="Arial CE1"/>
      <charset val="238"/>
    </font>
    <font>
      <b/>
      <sz val="16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b/>
      <sz val="10"/>
      <color rgb="FFFF0000"/>
      <name val="Arial CE1"/>
      <charset val="238"/>
    </font>
    <font>
      <b/>
      <sz val="10"/>
      <name val="Arial CE1"/>
      <charset val="238"/>
    </font>
    <font>
      <sz val="14"/>
      <name val="Arial CE"/>
      <family val="2"/>
      <charset val="238"/>
    </font>
    <font>
      <sz val="14"/>
      <name val="Arial CE1"/>
      <charset val="238"/>
    </font>
    <font>
      <sz val="16"/>
      <color rgb="FF000000"/>
      <name val="Arial CE"/>
      <charset val="238"/>
    </font>
    <font>
      <b/>
      <sz val="10"/>
      <color rgb="FF0070C0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7" applyNumberFormat="0" applyAlignment="0" applyProtection="0"/>
    <xf numFmtId="0" fontId="48" fillId="28" borderId="18" applyNumberFormat="0" applyAlignment="0" applyProtection="0"/>
    <xf numFmtId="0" fontId="49" fillId="24" borderId="0" applyNumberFormat="0" applyBorder="0" applyAlignment="0" applyProtection="0"/>
    <xf numFmtId="0" fontId="50" fillId="0" borderId="19" applyNumberFormat="0" applyFill="0" applyAlignment="0" applyProtection="0"/>
    <xf numFmtId="0" fontId="51" fillId="36" borderId="20" applyNumberFormat="0" applyAlignment="0" applyProtection="0"/>
    <xf numFmtId="0" fontId="52" fillId="0" borderId="21" applyNumberFormat="0" applyFill="0" applyAlignment="0" applyProtection="0"/>
    <xf numFmtId="0" fontId="53" fillId="0" borderId="22" applyNumberFormat="0" applyFill="0" applyAlignment="0" applyProtection="0"/>
    <xf numFmtId="0" fontId="54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7" applyNumberFormat="0" applyAlignment="0" applyProtection="0"/>
    <xf numFmtId="0" fontId="57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5" applyNumberFormat="0" applyAlignment="0" applyProtection="0"/>
    <xf numFmtId="0" fontId="61" fillId="22" borderId="0" applyNumberFormat="0" applyBorder="0" applyAlignment="0" applyProtection="0"/>
  </cellStyleXfs>
  <cellXfs count="272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6" xfId="44" applyFont="1" applyBorder="1" applyAlignment="1">
      <alignment horizontal="center"/>
    </xf>
    <xf numFmtId="1" fontId="38" fillId="0" borderId="26" xfId="44" applyNumberFormat="1" applyFont="1" applyBorder="1" applyAlignment="1">
      <alignment horizontal="center"/>
    </xf>
    <xf numFmtId="164" fontId="37" fillId="0" borderId="26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65" fillId="0" borderId="35" xfId="82" applyFont="1" applyBorder="1" applyAlignment="1">
      <alignment horizontal="left"/>
    </xf>
    <xf numFmtId="0" fontId="65" fillId="0" borderId="32" xfId="82" applyFont="1" applyBorder="1" applyAlignment="1">
      <alignment horizontal="left"/>
    </xf>
    <xf numFmtId="0" fontId="15" fillId="0" borderId="26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2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6" xfId="44" applyFont="1" applyBorder="1" applyAlignment="1">
      <alignment horizontal="left" shrinkToFit="1"/>
    </xf>
    <xf numFmtId="164" fontId="37" fillId="0" borderId="36" xfId="44" applyFont="1" applyBorder="1" applyAlignment="1">
      <alignment horizontal="center" shrinkToFit="1"/>
    </xf>
    <xf numFmtId="1" fontId="38" fillId="0" borderId="36" xfId="44" applyNumberFormat="1" applyFont="1" applyBorder="1" applyAlignment="1">
      <alignment horizontal="center"/>
    </xf>
    <xf numFmtId="164" fontId="38" fillId="0" borderId="36" xfId="44" applyFont="1" applyBorder="1" applyAlignment="1">
      <alignment shrinkToFit="1"/>
    </xf>
    <xf numFmtId="164" fontId="38" fillId="0" borderId="36" xfId="44" applyFont="1" applyBorder="1" applyAlignment="1">
      <alignment horizontal="left" shrinkToFit="1"/>
    </xf>
    <xf numFmtId="164" fontId="38" fillId="0" borderId="36" xfId="44" applyFont="1" applyBorder="1" applyAlignment="1">
      <alignment horizontal="center"/>
    </xf>
    <xf numFmtId="0" fontId="33" fillId="0" borderId="37" xfId="82" applyFont="1" applyBorder="1" applyAlignment="1">
      <alignment horizontal="left"/>
    </xf>
    <xf numFmtId="0" fontId="33" fillId="0" borderId="33" xfId="82" applyFont="1" applyBorder="1" applyAlignment="1">
      <alignment horizontal="left"/>
    </xf>
    <xf numFmtId="0" fontId="65" fillId="0" borderId="34" xfId="82" applyFont="1" applyBorder="1" applyAlignment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9" xfId="44" applyFont="1" applyBorder="1" applyAlignment="1" applyProtection="1">
      <alignment horizontal="left"/>
    </xf>
    <xf numFmtId="164" fontId="33" fillId="0" borderId="29" xfId="44" applyFont="1" applyBorder="1" applyAlignment="1" applyProtection="1">
      <alignment horizontal="left"/>
    </xf>
    <xf numFmtId="164" fontId="65" fillId="0" borderId="26" xfId="44" applyFont="1" applyBorder="1" applyAlignment="1" applyProtection="1">
      <alignment horizontal="left"/>
    </xf>
    <xf numFmtId="164" fontId="65" fillId="0" borderId="14" xfId="44" applyFont="1" applyBorder="1" applyAlignment="1" applyProtection="1">
      <alignment horizontal="left"/>
    </xf>
    <xf numFmtId="164" fontId="65" fillId="0" borderId="36" xfId="44" applyFont="1" applyBorder="1" applyAlignment="1" applyProtection="1">
      <alignment horizontal="left"/>
    </xf>
    <xf numFmtId="164" fontId="33" fillId="0" borderId="26" xfId="44" applyFont="1" applyBorder="1" applyAlignment="1" applyProtection="1">
      <alignment horizontal="left"/>
    </xf>
    <xf numFmtId="164" fontId="33" fillId="0" borderId="14" xfId="44" applyFont="1" applyBorder="1" applyAlignment="1" applyProtection="1">
      <alignment horizontal="left"/>
    </xf>
    <xf numFmtId="164" fontId="38" fillId="0" borderId="26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26" xfId="44" applyFont="1" applyBorder="1" applyAlignment="1">
      <alignment shrinkToFit="1"/>
    </xf>
    <xf numFmtId="172" fontId="39" fillId="0" borderId="26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6" xfId="82" applyNumberFormat="1" applyFont="1" applyBorder="1" applyAlignment="1">
      <alignment horizontal="center"/>
    </xf>
    <xf numFmtId="172" fontId="40" fillId="0" borderId="26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6" xfId="82" applyNumberFormat="1" applyFont="1" applyBorder="1" applyAlignment="1">
      <alignment horizontal="center"/>
    </xf>
    <xf numFmtId="172" fontId="40" fillId="19" borderId="26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6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6" xfId="82" applyFont="1" applyBorder="1" applyAlignment="1">
      <alignment horizontal="center"/>
    </xf>
    <xf numFmtId="0" fontId="33" fillId="0" borderId="43" xfId="82" applyFont="1" applyBorder="1" applyAlignment="1">
      <alignment horizontal="left"/>
    </xf>
    <xf numFmtId="0" fontId="33" fillId="0" borderId="29" xfId="82" applyFont="1" applyBorder="1" applyAlignment="1">
      <alignment horizontal="left"/>
    </xf>
    <xf numFmtId="0" fontId="15" fillId="0" borderId="44" xfId="82" applyFont="1" applyBorder="1" applyAlignment="1">
      <alignment horizontal="center"/>
    </xf>
    <xf numFmtId="168" fontId="15" fillId="0" borderId="26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6" xfId="82" applyNumberFormat="1" applyFont="1" applyBorder="1" applyAlignment="1">
      <alignment horizontal="center"/>
    </xf>
    <xf numFmtId="168" fontId="15" fillId="0" borderId="45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66" fillId="0" borderId="26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46" xfId="44" applyFont="1" applyBorder="1" applyAlignment="1">
      <alignment horizontal="center"/>
    </xf>
    <xf numFmtId="164" fontId="34" fillId="0" borderId="0" xfId="44" applyFont="1" applyAlignment="1" applyProtection="1">
      <alignment horizontal="center" shrinkToFit="1"/>
    </xf>
    <xf numFmtId="164" fontId="70" fillId="37" borderId="0" xfId="44" applyFont="1" applyFill="1" applyProtection="1"/>
    <xf numFmtId="164" fontId="70" fillId="0" borderId="0" xfId="44" applyFont="1" applyProtection="1"/>
    <xf numFmtId="164" fontId="33" fillId="0" borderId="26" xfId="44" applyFont="1" applyFill="1" applyBorder="1" applyAlignment="1" applyProtection="1">
      <alignment horizontal="left"/>
    </xf>
    <xf numFmtId="168" fontId="15" fillId="0" borderId="26" xfId="82" applyNumberFormat="1" applyFont="1" applyFill="1" applyBorder="1" applyAlignment="1">
      <alignment horizontal="center"/>
    </xf>
    <xf numFmtId="164" fontId="37" fillId="0" borderId="26" xfId="44" applyFont="1" applyFill="1" applyBorder="1" applyAlignment="1">
      <alignment horizontal="center" shrinkToFit="1"/>
    </xf>
    <xf numFmtId="164" fontId="38" fillId="0" borderId="26" xfId="44" applyFont="1" applyFill="1" applyBorder="1" applyAlignment="1">
      <alignment shrinkToFit="1"/>
    </xf>
    <xf numFmtId="1" fontId="38" fillId="0" borderId="26" xfId="44" applyNumberFormat="1" applyFont="1" applyFill="1" applyBorder="1" applyAlignment="1">
      <alignment horizontal="center"/>
    </xf>
    <xf numFmtId="164" fontId="21" fillId="0" borderId="0" xfId="44" applyFill="1" applyProtection="1"/>
    <xf numFmtId="164" fontId="33" fillId="0" borderId="14" xfId="44" applyFont="1" applyFill="1" applyBorder="1" applyAlignment="1" applyProtection="1">
      <alignment horizontal="left"/>
    </xf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4" fontId="33" fillId="0" borderId="36" xfId="44" applyFont="1" applyFill="1" applyBorder="1" applyAlignment="1" applyProtection="1">
      <alignment horizontal="left"/>
    </xf>
    <xf numFmtId="168" fontId="15" fillId="0" borderId="36" xfId="82" applyNumberFormat="1" applyFont="1" applyFill="1" applyBorder="1" applyAlignment="1">
      <alignment horizontal="center"/>
    </xf>
    <xf numFmtId="164" fontId="37" fillId="0" borderId="36" xfId="44" applyFont="1" applyFill="1" applyBorder="1" applyAlignment="1">
      <alignment horizontal="center" shrinkToFit="1"/>
    </xf>
    <xf numFmtId="164" fontId="38" fillId="0" borderId="36" xfId="44" applyFont="1" applyFill="1" applyBorder="1" applyAlignment="1">
      <alignment horizontal="center"/>
    </xf>
    <xf numFmtId="1" fontId="38" fillId="0" borderId="36" xfId="44" applyNumberFormat="1" applyFont="1" applyFill="1" applyBorder="1" applyAlignment="1">
      <alignment horizontal="center"/>
    </xf>
    <xf numFmtId="164" fontId="65" fillId="0" borderId="26" xfId="44" applyFont="1" applyFill="1" applyBorder="1" applyAlignment="1" applyProtection="1">
      <alignment horizontal="left"/>
    </xf>
    <xf numFmtId="164" fontId="65" fillId="0" borderId="14" xfId="44" applyFont="1" applyFill="1" applyBorder="1" applyAlignment="1" applyProtection="1">
      <alignment horizontal="left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4" fontId="65" fillId="0" borderId="36" xfId="44" applyFont="1" applyFill="1" applyBorder="1" applyAlignment="1" applyProtection="1">
      <alignment horizontal="left"/>
    </xf>
    <xf numFmtId="168" fontId="15" fillId="0" borderId="28" xfId="82" applyNumberFormat="1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6" xfId="44" applyFont="1" applyFill="1" applyBorder="1" applyAlignment="1">
      <alignment horizontal="left" shrinkToFit="1"/>
    </xf>
    <xf numFmtId="0" fontId="37" fillId="0" borderId="36" xfId="82" applyFont="1" applyFill="1" applyBorder="1" applyAlignment="1">
      <alignment horizontal="center" shrinkToFit="1"/>
    </xf>
    <xf numFmtId="0" fontId="40" fillId="0" borderId="36" xfId="82" applyFont="1" applyFill="1" applyBorder="1" applyAlignment="1">
      <alignment shrinkToFit="1"/>
    </xf>
    <xf numFmtId="0" fontId="34" fillId="0" borderId="36" xfId="82" applyFont="1" applyFill="1" applyBorder="1" applyAlignment="1">
      <alignment horizontal="center"/>
    </xf>
    <xf numFmtId="1" fontId="38" fillId="0" borderId="36" xfId="82" applyNumberFormat="1" applyFont="1" applyFill="1" applyBorder="1" applyAlignment="1">
      <alignment horizontal="center"/>
    </xf>
    <xf numFmtId="164" fontId="37" fillId="0" borderId="42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33" fillId="0" borderId="39" xfId="44" applyFont="1" applyFill="1" applyBorder="1" applyAlignment="1" applyProtection="1">
      <alignment horizontal="left"/>
    </xf>
    <xf numFmtId="164" fontId="38" fillId="0" borderId="36" xfId="44" applyFont="1" applyFill="1" applyBorder="1" applyAlignment="1">
      <alignment horizontal="left" shrinkToFit="1"/>
    </xf>
    <xf numFmtId="164" fontId="43" fillId="0" borderId="36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0" fontId="33" fillId="0" borderId="26" xfId="82" applyFont="1" applyBorder="1" applyAlignment="1">
      <alignment horizontal="left"/>
    </xf>
    <xf numFmtId="164" fontId="72" fillId="0" borderId="0" xfId="44" applyFont="1" applyAlignment="1" applyProtection="1">
      <alignment shrinkToFit="1"/>
    </xf>
    <xf numFmtId="172" fontId="40" fillId="19" borderId="36" xfId="82" applyNumberFormat="1" applyFont="1" applyFill="1" applyBorder="1" applyAlignment="1">
      <alignment horizontal="center"/>
    </xf>
    <xf numFmtId="172" fontId="39" fillId="19" borderId="36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38" fillId="0" borderId="48" xfId="44" applyFont="1" applyBorder="1" applyAlignment="1">
      <alignment shrinkToFit="1"/>
    </xf>
    <xf numFmtId="164" fontId="38" fillId="19" borderId="49" xfId="44" applyFont="1" applyFill="1" applyBorder="1" applyAlignment="1">
      <alignment shrinkToFit="1"/>
    </xf>
    <xf numFmtId="164" fontId="38" fillId="0" borderId="49" xfId="44" applyFont="1" applyBorder="1" applyAlignment="1">
      <alignment shrinkToFit="1"/>
    </xf>
    <xf numFmtId="164" fontId="21" fillId="0" borderId="47" xfId="44" applyBorder="1" applyProtection="1"/>
    <xf numFmtId="164" fontId="23" fillId="0" borderId="47" xfId="44" applyFont="1" applyBorder="1" applyAlignment="1" applyProtection="1">
      <alignment horizontal="center" shrinkToFit="1"/>
    </xf>
    <xf numFmtId="164" fontId="21" fillId="0" borderId="47" xfId="44" applyBorder="1" applyAlignment="1" applyProtection="1">
      <alignment shrinkToFit="1"/>
    </xf>
    <xf numFmtId="164" fontId="41" fillId="0" borderId="47" xfId="44" applyFont="1" applyBorder="1" applyAlignment="1">
      <alignment horizontal="center"/>
    </xf>
    <xf numFmtId="0" fontId="65" fillId="0" borderId="38" xfId="82" applyFont="1" applyBorder="1" applyAlignment="1">
      <alignment horizontal="left"/>
    </xf>
    <xf numFmtId="0" fontId="65" fillId="0" borderId="39" xfId="82" applyFont="1" applyBorder="1" applyAlignment="1">
      <alignment horizontal="left"/>
    </xf>
    <xf numFmtId="0" fontId="15" fillId="0" borderId="45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66" fillId="0" borderId="42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164" fontId="73" fillId="0" borderId="0" xfId="44" applyFont="1" applyAlignment="1" applyProtection="1">
      <alignment horizontal="right"/>
    </xf>
    <xf numFmtId="168" fontId="15" fillId="0" borderId="51" xfId="82" applyNumberFormat="1" applyFont="1" applyFill="1" applyBorder="1" applyAlignment="1">
      <alignment horizontal="center"/>
    </xf>
    <xf numFmtId="168" fontId="15" fillId="0" borderId="52" xfId="82" applyNumberFormat="1" applyFont="1" applyFill="1" applyBorder="1" applyAlignment="1">
      <alignment horizontal="center"/>
    </xf>
    <xf numFmtId="168" fontId="15" fillId="0" borderId="53" xfId="82" applyNumberFormat="1" applyFont="1" applyFill="1" applyBorder="1" applyAlignment="1">
      <alignment horizontal="center"/>
    </xf>
    <xf numFmtId="164" fontId="71" fillId="0" borderId="0" xfId="44" applyFont="1" applyProtection="1"/>
    <xf numFmtId="164" fontId="70" fillId="0" borderId="0" xfId="44" applyFont="1" applyAlignment="1" applyProtection="1">
      <alignment horizontal="left"/>
    </xf>
    <xf numFmtId="164" fontId="74" fillId="0" borderId="0" xfId="44" applyFont="1" applyAlignment="1" applyProtection="1">
      <alignment horizontal="center"/>
    </xf>
    <xf numFmtId="164" fontId="75" fillId="19" borderId="48" xfId="44" applyFont="1" applyFill="1" applyBorder="1" applyAlignment="1">
      <alignment horizontal="center" shrinkToFit="1"/>
    </xf>
    <xf numFmtId="164" fontId="75" fillId="19" borderId="49" xfId="44" applyFont="1" applyFill="1" applyBorder="1" applyAlignment="1">
      <alignment horizontal="center" shrinkToFit="1"/>
    </xf>
    <xf numFmtId="164" fontId="75" fillId="0" borderId="49" xfId="44" applyFont="1" applyBorder="1" applyAlignment="1">
      <alignment horizontal="center" shrinkToFit="1"/>
    </xf>
    <xf numFmtId="164" fontId="75" fillId="0" borderId="50" xfId="44" applyFont="1" applyBorder="1" applyAlignment="1">
      <alignment horizontal="center" shrinkToFit="1"/>
    </xf>
    <xf numFmtId="164" fontId="38" fillId="19" borderId="48" xfId="44" applyFont="1" applyFill="1" applyBorder="1" applyAlignment="1">
      <alignment horizontal="center"/>
    </xf>
    <xf numFmtId="164" fontId="38" fillId="19" borderId="49" xfId="44" applyFont="1" applyFill="1" applyBorder="1" applyAlignment="1">
      <alignment horizontal="center"/>
    </xf>
    <xf numFmtId="164" fontId="38" fillId="0" borderId="49" xfId="44" applyFont="1" applyBorder="1" applyAlignment="1">
      <alignment horizontal="center"/>
    </xf>
    <xf numFmtId="164" fontId="38" fillId="0" borderId="50" xfId="44" applyFont="1" applyBorder="1" applyAlignment="1">
      <alignment horizontal="center"/>
    </xf>
    <xf numFmtId="164" fontId="38" fillId="0" borderId="49" xfId="44" applyFont="1" applyBorder="1" applyAlignment="1">
      <alignment horizontal="left" shrinkToFit="1"/>
    </xf>
    <xf numFmtId="164" fontId="38" fillId="19" borderId="49" xfId="44" applyFont="1" applyFill="1" applyBorder="1" applyAlignment="1">
      <alignment horizontal="left"/>
    </xf>
    <xf numFmtId="164" fontId="38" fillId="19" borderId="49" xfId="44" applyFont="1" applyFill="1" applyBorder="1"/>
    <xf numFmtId="164" fontId="38" fillId="0" borderId="50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37" fillId="0" borderId="44" xfId="44" applyFont="1" applyBorder="1" applyAlignment="1">
      <alignment horizontal="center" shrinkToFit="1"/>
    </xf>
    <xf numFmtId="164" fontId="38" fillId="0" borderId="45" xfId="44" applyFont="1" applyBorder="1" applyAlignment="1">
      <alignment shrinkToFit="1"/>
    </xf>
    <xf numFmtId="164" fontId="40" fillId="0" borderId="14" xfId="44" applyFont="1" applyBorder="1" applyAlignment="1">
      <alignment shrinkToFit="1"/>
    </xf>
    <xf numFmtId="164" fontId="38" fillId="0" borderId="36" xfId="44" applyFont="1" applyFill="1" applyBorder="1" applyAlignment="1">
      <alignment shrinkToFit="1"/>
    </xf>
    <xf numFmtId="168" fontId="76" fillId="0" borderId="26" xfId="82" applyNumberFormat="1" applyFont="1" applyBorder="1" applyAlignment="1">
      <alignment horizontal="center"/>
    </xf>
    <xf numFmtId="0" fontId="76" fillId="0" borderId="26" xfId="82" applyFont="1" applyBorder="1" applyAlignment="1">
      <alignment horizontal="center"/>
    </xf>
    <xf numFmtId="168" fontId="76" fillId="0" borderId="52" xfId="82" applyNumberFormat="1" applyFont="1" applyFill="1" applyBorder="1" applyAlignment="1">
      <alignment horizontal="center"/>
    </xf>
    <xf numFmtId="0" fontId="76" fillId="0" borderId="0" xfId="82" applyFont="1" applyFill="1" applyBorder="1" applyAlignment="1">
      <alignment horizontal="center"/>
    </xf>
    <xf numFmtId="168" fontId="76" fillId="0" borderId="14" xfId="82" applyNumberFormat="1" applyFont="1" applyFill="1" applyBorder="1" applyAlignment="1">
      <alignment horizontal="center"/>
    </xf>
    <xf numFmtId="168" fontId="76" fillId="0" borderId="41" xfId="82" applyNumberFormat="1" applyFont="1" applyBorder="1" applyAlignment="1">
      <alignment horizontal="center"/>
    </xf>
    <xf numFmtId="168" fontId="76" fillId="0" borderId="14" xfId="82" applyNumberFormat="1" applyFont="1" applyBorder="1" applyAlignment="1">
      <alignment horizontal="center"/>
    </xf>
    <xf numFmtId="0" fontId="76" fillId="0" borderId="14" xfId="82" applyFont="1" applyBorder="1" applyAlignment="1">
      <alignment horizontal="center"/>
    </xf>
    <xf numFmtId="168" fontId="76" fillId="0" borderId="42" xfId="82" applyNumberFormat="1" applyFont="1" applyBorder="1" applyAlignment="1">
      <alignment horizontal="center"/>
    </xf>
    <xf numFmtId="168" fontId="76" fillId="0" borderId="0" xfId="82" applyNumberFormat="1" applyFont="1" applyAlignment="1">
      <alignment horizontal="center"/>
    </xf>
    <xf numFmtId="168" fontId="77" fillId="0" borderId="52" xfId="82" applyNumberFormat="1" applyFont="1" applyFill="1" applyBorder="1" applyAlignment="1">
      <alignment horizontal="center"/>
    </xf>
    <xf numFmtId="0" fontId="77" fillId="0" borderId="0" xfId="82" applyFont="1" applyFill="1" applyBorder="1" applyAlignment="1">
      <alignment horizontal="center"/>
    </xf>
    <xf numFmtId="168" fontId="77" fillId="0" borderId="14" xfId="82" applyNumberFormat="1" applyFont="1" applyFill="1" applyBorder="1" applyAlignment="1">
      <alignment horizontal="center"/>
    </xf>
    <xf numFmtId="0" fontId="76" fillId="0" borderId="42" xfId="82" applyFont="1" applyFill="1" applyBorder="1" applyAlignment="1">
      <alignment horizontal="center"/>
    </xf>
    <xf numFmtId="164" fontId="38" fillId="0" borderId="26" xfId="44" applyFont="1" applyFill="1" applyBorder="1" applyAlignment="1">
      <alignment horizontal="left" shrinkToFit="1"/>
    </xf>
    <xf numFmtId="164" fontId="38" fillId="0" borderId="14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shrinkToFit="1"/>
    </xf>
    <xf numFmtId="164" fontId="38" fillId="0" borderId="50" xfId="44" applyFont="1" applyFill="1" applyBorder="1" applyAlignment="1">
      <alignment shrinkToFit="1"/>
    </xf>
    <xf numFmtId="168" fontId="33" fillId="0" borderId="14" xfId="82" applyNumberFormat="1" applyFont="1" applyFill="1" applyBorder="1" applyAlignment="1">
      <alignment horizontal="center"/>
    </xf>
    <xf numFmtId="0" fontId="66" fillId="0" borderId="26" xfId="82" applyFont="1" applyBorder="1" applyAlignment="1">
      <alignment horizontal="center"/>
    </xf>
    <xf numFmtId="168" fontId="66" fillId="0" borderId="41" xfId="82" applyNumberFormat="1" applyFont="1" applyBorder="1" applyAlignment="1">
      <alignment horizontal="center"/>
    </xf>
    <xf numFmtId="168" fontId="77" fillId="0" borderId="14" xfId="82" applyNumberFormat="1" applyFont="1" applyBorder="1" applyAlignment="1">
      <alignment horizontal="center"/>
    </xf>
    <xf numFmtId="0" fontId="77" fillId="0" borderId="14" xfId="82" applyFont="1" applyBorder="1" applyAlignment="1">
      <alignment horizontal="center"/>
    </xf>
    <xf numFmtId="168" fontId="77" fillId="0" borderId="0" xfId="82" applyNumberFormat="1" applyFont="1" applyAlignment="1">
      <alignment horizontal="center"/>
    </xf>
    <xf numFmtId="168" fontId="33" fillId="0" borderId="52" xfId="82" applyNumberFormat="1" applyFont="1" applyFill="1" applyBorder="1" applyAlignment="1">
      <alignment horizontal="center"/>
    </xf>
    <xf numFmtId="0" fontId="33" fillId="0" borderId="0" xfId="82" applyFont="1" applyFill="1" applyBorder="1" applyAlignment="1">
      <alignment horizontal="center"/>
    </xf>
    <xf numFmtId="0" fontId="37" fillId="0" borderId="26" xfId="82" applyFont="1" applyBorder="1" applyAlignment="1">
      <alignment horizontal="center" shrinkToFit="1"/>
    </xf>
    <xf numFmtId="172" fontId="78" fillId="38" borderId="26" xfId="44" applyNumberFormat="1" applyFont="1" applyFill="1" applyBorder="1" applyAlignment="1">
      <alignment horizontal="center" vertical="center"/>
    </xf>
    <xf numFmtId="164" fontId="79" fillId="38" borderId="26" xfId="44" applyFont="1" applyFill="1" applyBorder="1" applyAlignment="1" applyProtection="1">
      <alignment horizontal="left" vertical="center"/>
    </xf>
    <xf numFmtId="168" fontId="66" fillId="0" borderId="52" xfId="82" applyNumberFormat="1" applyFont="1" applyFill="1" applyBorder="1" applyAlignment="1">
      <alignment horizontal="center"/>
    </xf>
    <xf numFmtId="0" fontId="66" fillId="0" borderId="0" xfId="82" applyFont="1" applyFill="1" applyBorder="1" applyAlignment="1">
      <alignment horizontal="center"/>
    </xf>
    <xf numFmtId="164" fontId="34" fillId="0" borderId="26" xfId="44" applyFont="1" applyBorder="1" applyAlignment="1">
      <alignment horizontal="center"/>
    </xf>
    <xf numFmtId="0" fontId="34" fillId="0" borderId="14" xfId="82" applyFont="1" applyBorder="1" applyAlignment="1">
      <alignment horizontal="center"/>
    </xf>
    <xf numFmtId="164" fontId="34" fillId="0" borderId="14" xfId="44" applyFont="1" applyBorder="1" applyAlignment="1">
      <alignment horizontal="center"/>
    </xf>
    <xf numFmtId="0" fontId="34" fillId="0" borderId="14" xfId="82" applyFont="1" applyFill="1" applyBorder="1" applyAlignment="1">
      <alignment horizontal="center"/>
    </xf>
    <xf numFmtId="164" fontId="67" fillId="0" borderId="14" xfId="44" applyFont="1" applyBorder="1" applyAlignment="1">
      <alignment horizontal="center"/>
    </xf>
    <xf numFmtId="164" fontId="67" fillId="0" borderId="26" xfId="44" applyFont="1" applyBorder="1" applyAlignment="1">
      <alignment horizontal="center"/>
    </xf>
    <xf numFmtId="164" fontId="67" fillId="0" borderId="36" xfId="44" applyFont="1" applyBorder="1" applyAlignment="1">
      <alignment horizontal="center"/>
    </xf>
    <xf numFmtId="164" fontId="38" fillId="0" borderId="27" xfId="44" applyFont="1" applyFill="1" applyBorder="1" applyAlignment="1">
      <alignment shrinkToFit="1"/>
    </xf>
    <xf numFmtId="164" fontId="38" fillId="0" borderId="15" xfId="44" applyFont="1" applyFill="1" applyBorder="1" applyAlignment="1">
      <alignment shrinkToFit="1"/>
    </xf>
    <xf numFmtId="164" fontId="38" fillId="0" borderId="44" xfId="44" applyFont="1" applyFill="1" applyBorder="1" applyAlignment="1">
      <alignment shrinkToFit="1"/>
    </xf>
    <xf numFmtId="164" fontId="38" fillId="0" borderId="54" xfId="44" applyFont="1" applyFill="1" applyBorder="1" applyAlignment="1">
      <alignment shrinkToFit="1"/>
    </xf>
    <xf numFmtId="164" fontId="38" fillId="0" borderId="26" xfId="44" applyFont="1" applyFill="1" applyBorder="1" applyAlignment="1">
      <alignment horizontal="center"/>
    </xf>
    <xf numFmtId="172" fontId="39" fillId="39" borderId="26" xfId="82" applyNumberFormat="1" applyFont="1" applyFill="1" applyBorder="1" applyAlignment="1">
      <alignment horizontal="center"/>
    </xf>
    <xf numFmtId="164" fontId="33" fillId="39" borderId="26" xfId="44" applyFont="1" applyFill="1" applyBorder="1" applyAlignment="1" applyProtection="1">
      <alignment horizontal="left"/>
    </xf>
    <xf numFmtId="168" fontId="15" fillId="39" borderId="36" xfId="82" applyNumberFormat="1" applyFont="1" applyFill="1" applyBorder="1" applyAlignment="1">
      <alignment horizontal="center"/>
    </xf>
    <xf numFmtId="0" fontId="15" fillId="39" borderId="44" xfId="82" applyFont="1" applyFill="1" applyBorder="1" applyAlignment="1">
      <alignment horizontal="center"/>
    </xf>
    <xf numFmtId="164" fontId="38" fillId="39" borderId="26" xfId="44" applyFont="1" applyFill="1" applyBorder="1" applyAlignment="1">
      <alignment shrinkToFit="1"/>
    </xf>
    <xf numFmtId="164" fontId="37" fillId="39" borderId="26" xfId="44" applyFont="1" applyFill="1" applyBorder="1" applyAlignment="1">
      <alignment horizontal="center" shrinkToFit="1"/>
    </xf>
    <xf numFmtId="164" fontId="38" fillId="39" borderId="47" xfId="44" applyFont="1" applyFill="1" applyBorder="1" applyAlignment="1">
      <alignment shrinkToFit="1"/>
    </xf>
    <xf numFmtId="164" fontId="38" fillId="39" borderId="47" xfId="44" applyFont="1" applyFill="1" applyBorder="1" applyAlignment="1">
      <alignment horizontal="center"/>
    </xf>
    <xf numFmtId="1" fontId="38" fillId="39" borderId="26" xfId="44" applyNumberFormat="1" applyFont="1" applyFill="1" applyBorder="1" applyAlignment="1">
      <alignment horizontal="center"/>
    </xf>
    <xf numFmtId="164" fontId="38" fillId="40" borderId="14" xfId="44" applyFont="1" applyFill="1" applyBorder="1" applyAlignment="1">
      <alignment shrinkToFit="1"/>
    </xf>
    <xf numFmtId="0" fontId="15" fillId="0" borderId="42" xfId="82" applyFont="1" applyFill="1" applyBorder="1" applyAlignment="1">
      <alignment horizontal="center"/>
    </xf>
    <xf numFmtId="164" fontId="38" fillId="40" borderId="36" xfId="44" applyFont="1" applyFill="1" applyBorder="1" applyAlignment="1">
      <alignment shrinkToFit="1"/>
    </xf>
    <xf numFmtId="164" fontId="81" fillId="0" borderId="14" xfId="44" applyFont="1" applyFill="1" applyBorder="1" applyAlignment="1">
      <alignment horizontal="center"/>
    </xf>
    <xf numFmtId="0" fontId="41" fillId="40" borderId="14" xfId="82" applyFont="1" applyFill="1" applyBorder="1" applyAlignment="1">
      <alignment horizontal="center"/>
    </xf>
    <xf numFmtId="164" fontId="41" fillId="40" borderId="14" xfId="44" applyFont="1" applyFill="1" applyBorder="1" applyAlignment="1">
      <alignment horizontal="center"/>
    </xf>
    <xf numFmtId="164" fontId="34" fillId="40" borderId="14" xfId="44" applyFont="1" applyFill="1" applyBorder="1" applyAlignment="1">
      <alignment shrinkToFit="1"/>
    </xf>
    <xf numFmtId="164" fontId="33" fillId="0" borderId="38" xfId="44" applyFont="1" applyFill="1" applyBorder="1" applyAlignment="1" applyProtection="1">
      <alignment horizontal="left"/>
    </xf>
    <xf numFmtId="164" fontId="81" fillId="0" borderId="0" xfId="44" applyFont="1" applyFill="1" applyBorder="1" applyAlignment="1">
      <alignment horizontal="center"/>
    </xf>
    <xf numFmtId="164" fontId="81" fillId="0" borderId="26" xfId="44" applyFont="1" applyFill="1" applyBorder="1" applyAlignment="1">
      <alignment horizontal="center"/>
    </xf>
    <xf numFmtId="0" fontId="81" fillId="0" borderId="14" xfId="82" applyFont="1" applyFill="1" applyBorder="1" applyAlignment="1">
      <alignment horizontal="center"/>
    </xf>
    <xf numFmtId="169" fontId="35" fillId="40" borderId="12" xfId="44" applyNumberFormat="1" applyFont="1" applyFill="1" applyBorder="1" applyAlignment="1" applyProtection="1">
      <alignment horizontal="center" shrinkToFit="1"/>
    </xf>
    <xf numFmtId="164" fontId="42" fillId="0" borderId="0" xfId="44" applyFont="1" applyProtection="1"/>
    <xf numFmtId="164" fontId="34" fillId="0" borderId="0" xfId="44" applyFont="1" applyProtection="1"/>
    <xf numFmtId="164" fontId="42" fillId="0" borderId="0" xfId="44" applyFont="1" applyFill="1" applyProtection="1"/>
    <xf numFmtId="164" fontId="41" fillId="40" borderId="36" xfId="44" applyFont="1" applyFill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69" fillId="0" borderId="30" xfId="44" applyFont="1" applyBorder="1" applyAlignment="1" applyProtection="1">
      <alignment horizontal="center"/>
    </xf>
    <xf numFmtId="164" fontId="69" fillId="0" borderId="31" xfId="44" applyFont="1" applyBorder="1" applyAlignment="1" applyProtection="1">
      <alignment horizontal="center"/>
    </xf>
    <xf numFmtId="164" fontId="80" fillId="38" borderId="55" xfId="44" applyFont="1" applyFill="1" applyBorder="1" applyAlignment="1" applyProtection="1">
      <alignment horizontal="center" vertical="center"/>
    </xf>
    <xf numFmtId="164" fontId="80" fillId="38" borderId="56" xfId="44" applyFont="1" applyFill="1" applyBorder="1" applyAlignment="1" applyProtection="1">
      <alignment horizontal="center" vertical="center"/>
    </xf>
    <xf numFmtId="164" fontId="80" fillId="38" borderId="57" xfId="44" applyFont="1" applyFill="1" applyBorder="1" applyAlignment="1" applyProtection="1">
      <alignment horizontal="center" vertical="center"/>
    </xf>
    <xf numFmtId="164" fontId="34" fillId="0" borderId="14" xfId="44" applyFont="1" applyFill="1" applyBorder="1" applyAlignment="1">
      <alignment shrinkToFit="1"/>
    </xf>
    <xf numFmtId="0" fontId="41" fillId="0" borderId="14" xfId="82" applyFont="1" applyFill="1" applyBorder="1" applyAlignment="1">
      <alignment horizont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CCFFFF"/>
      <color rgb="FFFFCCFF"/>
      <color rgb="FFCCCC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83"/>
  <sheetViews>
    <sheetView tabSelected="1" topLeftCell="A91" zoomScale="93" zoomScaleNormal="93" workbookViewId="0">
      <selection activeCell="L177" sqref="L177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5" style="17" customWidth="1"/>
    <col min="6" max="6" width="53.625" style="17" customWidth="1"/>
    <col min="7" max="7" width="7.7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81</v>
      </c>
    </row>
    <row r="2" spans="1:32" ht="23.25">
      <c r="A2" s="21" t="s">
        <v>19</v>
      </c>
      <c r="B2" s="22" t="s">
        <v>20</v>
      </c>
      <c r="F2" s="171" t="s">
        <v>80</v>
      </c>
      <c r="G2" s="52"/>
      <c r="H2" s="51"/>
      <c r="I2" s="265" t="s">
        <v>60</v>
      </c>
      <c r="J2" s="266"/>
    </row>
    <row r="3" spans="1:32" ht="27.75">
      <c r="A3" s="21" t="s">
        <v>59</v>
      </c>
      <c r="B3" s="108" t="s">
        <v>63</v>
      </c>
      <c r="C3" s="154"/>
      <c r="D3" s="155"/>
      <c r="E3" s="155"/>
      <c r="F3" s="190"/>
      <c r="G3" s="31"/>
      <c r="H3" s="51"/>
      <c r="I3" s="151" t="s">
        <v>68</v>
      </c>
    </row>
    <row r="4" spans="1:32" ht="23.25">
      <c r="A4" s="21" t="s">
        <v>21</v>
      </c>
      <c r="B4" s="109" t="s">
        <v>33</v>
      </c>
      <c r="C4" s="175"/>
      <c r="F4" s="90" t="s">
        <v>64</v>
      </c>
      <c r="G4" s="32"/>
      <c r="H4" s="259">
        <v>46008</v>
      </c>
      <c r="I4" s="24"/>
    </row>
    <row r="5" spans="1:32" ht="23.25">
      <c r="A5" s="21" t="s">
        <v>22</v>
      </c>
      <c r="B5" s="176" t="s">
        <v>67</v>
      </c>
      <c r="C5" s="175"/>
      <c r="F5" s="58"/>
      <c r="G5" s="23"/>
      <c r="H5" s="107"/>
      <c r="I5" s="26"/>
      <c r="J5" s="27"/>
      <c r="K5" s="28"/>
    </row>
    <row r="6" spans="1:32" ht="19.5" thickBot="1">
      <c r="A6" s="21"/>
      <c r="B6" s="25"/>
      <c r="F6" s="58"/>
      <c r="G6" s="29"/>
      <c r="K6" s="115"/>
      <c r="L6" s="115"/>
      <c r="M6" s="115"/>
    </row>
    <row r="7" spans="1:32" s="30" customFormat="1" ht="24.75" thickBot="1">
      <c r="A7" s="42" t="s">
        <v>23</v>
      </c>
      <c r="B7" s="33" t="s">
        <v>32</v>
      </c>
      <c r="C7" s="264" t="s">
        <v>24</v>
      </c>
      <c r="D7" s="264"/>
      <c r="E7" s="264"/>
      <c r="F7" s="42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5"/>
      <c r="L7" s="115"/>
      <c r="M7" s="11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28.5" customHeight="1" thickBot="1">
      <c r="A8" s="223">
        <v>45933</v>
      </c>
      <c r="B8" s="224" t="str">
        <f t="shared" ref="B8" si="0">IF(WEEKDAY(A8,2)=5,"piątek",IF(WEEKDAY(A8,2)=6,"sobota",IF(WEEKDAY(A8,2)=7,"niedziela","Błąd")))</f>
        <v>piątek</v>
      </c>
      <c r="C8" s="267" t="s">
        <v>99</v>
      </c>
      <c r="D8" s="268"/>
      <c r="E8" s="268"/>
      <c r="F8" s="268"/>
      <c r="G8" s="268"/>
      <c r="H8" s="268"/>
      <c r="I8" s="268"/>
      <c r="J8" s="269"/>
      <c r="K8" s="115"/>
      <c r="L8" s="115"/>
      <c r="M8" s="115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80">
        <v>45934</v>
      </c>
      <c r="B9" s="65" t="str">
        <f t="shared" ref="B9:B124" si="1">IF(WEEKDAY(A9,2)=5,"piątek",IF(WEEKDAY(A9,2)=6,"sobota",IF(WEEKDAY(A9,2)=7,"niedziela","Błąd")))</f>
        <v>sobota</v>
      </c>
      <c r="C9" s="98">
        <v>0.33333333333333331</v>
      </c>
      <c r="D9" s="55" t="s">
        <v>29</v>
      </c>
      <c r="E9" s="101">
        <v>0.43402777777777779</v>
      </c>
      <c r="F9" s="79" t="s">
        <v>39</v>
      </c>
      <c r="G9" s="49" t="s">
        <v>85</v>
      </c>
      <c r="H9" s="234" t="s">
        <v>62</v>
      </c>
      <c r="I9" s="47" t="s">
        <v>86</v>
      </c>
      <c r="J9" s="48">
        <v>3</v>
      </c>
      <c r="K9" s="115"/>
      <c r="L9" s="115"/>
      <c r="M9" s="11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81">
        <v>45934</v>
      </c>
      <c r="B10" s="57" t="str">
        <f t="shared" si="1"/>
        <v>sobota</v>
      </c>
      <c r="C10" s="99">
        <v>0.44097222222222227</v>
      </c>
      <c r="D10" s="56" t="s">
        <v>29</v>
      </c>
      <c r="E10" s="102">
        <v>0.54166666666666663</v>
      </c>
      <c r="F10" s="77" t="s">
        <v>35</v>
      </c>
      <c r="G10" s="37" t="s">
        <v>85</v>
      </c>
      <c r="H10" s="143" t="s">
        <v>83</v>
      </c>
      <c r="I10" s="39" t="s">
        <v>86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>
      <c r="A11" s="81">
        <v>45934</v>
      </c>
      <c r="B11" s="57" t="str">
        <f t="shared" si="1"/>
        <v>sobota</v>
      </c>
      <c r="C11" s="99">
        <v>0.5625</v>
      </c>
      <c r="D11" s="56" t="s">
        <v>29</v>
      </c>
      <c r="E11" s="102">
        <v>0.66319444444444442</v>
      </c>
      <c r="F11" s="77" t="s">
        <v>38</v>
      </c>
      <c r="G11" s="37" t="s">
        <v>85</v>
      </c>
      <c r="H11" s="143" t="s">
        <v>83</v>
      </c>
      <c r="I11" s="39" t="s">
        <v>86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>
      <c r="A12" s="81">
        <v>45934</v>
      </c>
      <c r="B12" s="57" t="str">
        <f t="shared" si="1"/>
        <v>sobota</v>
      </c>
      <c r="C12" s="99">
        <v>0.67013888888888884</v>
      </c>
      <c r="D12" s="56" t="s">
        <v>29</v>
      </c>
      <c r="E12" s="102">
        <v>0.77083333333333337</v>
      </c>
      <c r="F12" s="44" t="s">
        <v>36</v>
      </c>
      <c r="G12" s="37" t="s">
        <v>85</v>
      </c>
      <c r="H12" s="235" t="s">
        <v>84</v>
      </c>
      <c r="I12" s="39" t="s">
        <v>86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 thickBot="1">
      <c r="A13" s="81">
        <v>45934</v>
      </c>
      <c r="B13" s="66" t="str">
        <f t="shared" si="1"/>
        <v>sobota</v>
      </c>
      <c r="C13" s="100">
        <v>0.77777777777777779</v>
      </c>
      <c r="D13" s="94" t="s">
        <v>29</v>
      </c>
      <c r="E13" s="103">
        <v>0.87847222222222221</v>
      </c>
      <c r="F13" s="63" t="s">
        <v>43</v>
      </c>
      <c r="G13" s="60" t="s">
        <v>85</v>
      </c>
      <c r="H13" s="236" t="s">
        <v>34</v>
      </c>
      <c r="I13" s="64" t="s">
        <v>86</v>
      </c>
      <c r="J13" s="61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83">
        <v>45935</v>
      </c>
      <c r="B14" s="67" t="str">
        <f t="shared" si="1"/>
        <v>niedziela</v>
      </c>
      <c r="C14" s="98">
        <v>0.33333333333333331</v>
      </c>
      <c r="D14" s="55" t="s">
        <v>29</v>
      </c>
      <c r="E14" s="98">
        <v>0.43402777777777779</v>
      </c>
      <c r="F14" s="79" t="s">
        <v>50</v>
      </c>
      <c r="G14" s="49" t="s">
        <v>85</v>
      </c>
      <c r="H14" s="234" t="s">
        <v>87</v>
      </c>
      <c r="I14" s="47" t="s">
        <v>86</v>
      </c>
      <c r="J14" s="4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84">
        <v>45935</v>
      </c>
      <c r="B15" s="67" t="str">
        <f t="shared" si="1"/>
        <v>niedziela</v>
      </c>
      <c r="C15" s="99">
        <v>0.44097222222222227</v>
      </c>
      <c r="D15" s="56" t="s">
        <v>29</v>
      </c>
      <c r="E15" s="99">
        <v>0.54166666666666663</v>
      </c>
      <c r="F15" s="44" t="s">
        <v>36</v>
      </c>
      <c r="G15" s="37" t="s">
        <v>85</v>
      </c>
      <c r="H15" s="235" t="s">
        <v>84</v>
      </c>
      <c r="I15" s="39" t="s">
        <v>86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84">
        <v>45935</v>
      </c>
      <c r="B16" s="67" t="str">
        <f t="shared" si="1"/>
        <v>niedziela</v>
      </c>
      <c r="C16" s="99">
        <v>0.5625</v>
      </c>
      <c r="D16" s="56" t="s">
        <v>29</v>
      </c>
      <c r="E16" s="99">
        <v>0.66319444444444442</v>
      </c>
      <c r="F16" s="77" t="s">
        <v>39</v>
      </c>
      <c r="G16" s="37" t="s">
        <v>85</v>
      </c>
      <c r="H16" s="235" t="s">
        <v>62</v>
      </c>
      <c r="I16" s="39" t="s">
        <v>86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>
      <c r="A17" s="84">
        <v>45935</v>
      </c>
      <c r="B17" s="67" t="str">
        <f t="shared" si="1"/>
        <v>niedziela</v>
      </c>
      <c r="C17" s="99">
        <v>0.67013888888888884</v>
      </c>
      <c r="D17" s="56" t="s">
        <v>29</v>
      </c>
      <c r="E17" s="99">
        <v>0.77083333333333337</v>
      </c>
      <c r="F17" s="77" t="s">
        <v>35</v>
      </c>
      <c r="G17" s="37" t="s">
        <v>85</v>
      </c>
      <c r="H17" s="143" t="s">
        <v>83</v>
      </c>
      <c r="I17" s="39" t="s">
        <v>86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 thickBot="1">
      <c r="A18" s="84">
        <v>45935</v>
      </c>
      <c r="B18" s="67" t="str">
        <f t="shared" si="1"/>
        <v>niedziela</v>
      </c>
      <c r="C18" s="100">
        <v>0.77777777777777779</v>
      </c>
      <c r="D18" s="94" t="s">
        <v>29</v>
      </c>
      <c r="E18" s="100">
        <v>0.87847222222222221</v>
      </c>
      <c r="F18" s="63"/>
      <c r="G18" s="191"/>
      <c r="H18" s="194"/>
      <c r="I18" s="106"/>
      <c r="J18" s="6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80">
        <v>45948</v>
      </c>
      <c r="B19" s="95" t="str">
        <f t="shared" si="1"/>
        <v>sobota</v>
      </c>
      <c r="C19" s="172">
        <v>0.33333333333333331</v>
      </c>
      <c r="D19" s="165" t="s">
        <v>29</v>
      </c>
      <c r="E19" s="111">
        <v>0.43402777777777779</v>
      </c>
      <c r="F19" s="76"/>
      <c r="G19" s="49"/>
      <c r="H19" s="234"/>
      <c r="I19" s="47"/>
      <c r="J19" s="4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81">
        <v>45948</v>
      </c>
      <c r="B20" s="96" t="str">
        <f t="shared" si="1"/>
        <v>sobota</v>
      </c>
      <c r="C20" s="173">
        <v>0.44097222222222227</v>
      </c>
      <c r="D20" s="166" t="s">
        <v>29</v>
      </c>
      <c r="E20" s="122">
        <v>0.54166666666666663</v>
      </c>
      <c r="F20" s="77" t="s">
        <v>37</v>
      </c>
      <c r="G20" s="134" t="s">
        <v>85</v>
      </c>
      <c r="H20" s="119" t="s">
        <v>61</v>
      </c>
      <c r="I20" s="135" t="s">
        <v>86</v>
      </c>
      <c r="J20" s="136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81">
        <v>45948</v>
      </c>
      <c r="B21" s="96" t="str">
        <f t="shared" si="1"/>
        <v>sobota</v>
      </c>
      <c r="C21" s="173">
        <v>0.5625</v>
      </c>
      <c r="D21" s="166" t="s">
        <v>29</v>
      </c>
      <c r="E21" s="122">
        <v>0.66319444444444442</v>
      </c>
      <c r="F21" s="77" t="s">
        <v>35</v>
      </c>
      <c r="G21" s="37" t="s">
        <v>85</v>
      </c>
      <c r="H21" s="143" t="s">
        <v>83</v>
      </c>
      <c r="I21" s="39" t="s">
        <v>86</v>
      </c>
      <c r="J21" s="121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>
      <c r="A22" s="81">
        <v>45948</v>
      </c>
      <c r="B22" s="96" t="str">
        <f t="shared" si="1"/>
        <v>sobota</v>
      </c>
      <c r="C22" s="173">
        <v>0.67013888888888884</v>
      </c>
      <c r="D22" s="166" t="s">
        <v>29</v>
      </c>
      <c r="E22" s="122">
        <v>0.77083333333333337</v>
      </c>
      <c r="F22" s="77" t="s">
        <v>50</v>
      </c>
      <c r="G22" s="37" t="s">
        <v>85</v>
      </c>
      <c r="H22" s="235" t="s">
        <v>88</v>
      </c>
      <c r="I22" s="39" t="s">
        <v>86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 thickBot="1">
      <c r="A23" s="81">
        <v>45948</v>
      </c>
      <c r="B23" s="96" t="str">
        <f t="shared" si="1"/>
        <v>sobota</v>
      </c>
      <c r="C23" s="174">
        <v>0.77777777777777779</v>
      </c>
      <c r="D23" s="167" t="s">
        <v>29</v>
      </c>
      <c r="E23" s="124">
        <v>0.87847222222222221</v>
      </c>
      <c r="F23" s="62" t="s">
        <v>39</v>
      </c>
      <c r="G23" s="60" t="s">
        <v>85</v>
      </c>
      <c r="H23" s="237" t="s">
        <v>62</v>
      </c>
      <c r="I23" s="64" t="s">
        <v>86</v>
      </c>
      <c r="J23" s="61">
        <v>3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6">
        <v>45949</v>
      </c>
      <c r="B24" s="163" t="str">
        <f t="shared" si="1"/>
        <v>niedziela</v>
      </c>
      <c r="C24" s="172">
        <v>0.33333333333333331</v>
      </c>
      <c r="D24" s="165" t="s">
        <v>29</v>
      </c>
      <c r="E24" s="111">
        <v>0.43402777777777779</v>
      </c>
      <c r="F24" s="76" t="s">
        <v>43</v>
      </c>
      <c r="G24" s="49" t="s">
        <v>85</v>
      </c>
      <c r="H24" s="192" t="s">
        <v>34</v>
      </c>
      <c r="I24" s="47" t="s">
        <v>86</v>
      </c>
      <c r="J24" s="48">
        <v>3</v>
      </c>
      <c r="K24" s="115"/>
      <c r="L24" s="115"/>
      <c r="M24" s="115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7">
        <v>45949</v>
      </c>
      <c r="B25" s="164" t="str">
        <f t="shared" si="1"/>
        <v>niedziela</v>
      </c>
      <c r="C25" s="173">
        <v>0.44097222222222227</v>
      </c>
      <c r="D25" s="166" t="s">
        <v>29</v>
      </c>
      <c r="E25" s="122">
        <v>0.54166666666666663</v>
      </c>
      <c r="F25" s="77" t="s">
        <v>35</v>
      </c>
      <c r="G25" s="37" t="s">
        <v>85</v>
      </c>
      <c r="H25" s="91" t="s">
        <v>83</v>
      </c>
      <c r="I25" s="39" t="s">
        <v>86</v>
      </c>
      <c r="J25" s="121">
        <v>3</v>
      </c>
      <c r="K25" s="115"/>
      <c r="L25" s="115"/>
      <c r="M25" s="11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7">
        <v>45949</v>
      </c>
      <c r="B26" s="164" t="str">
        <f t="shared" si="1"/>
        <v>niedziela</v>
      </c>
      <c r="C26" s="173">
        <v>0.5625</v>
      </c>
      <c r="D26" s="166" t="s">
        <v>29</v>
      </c>
      <c r="E26" s="122">
        <v>0.66319444444444442</v>
      </c>
      <c r="F26" s="77" t="s">
        <v>38</v>
      </c>
      <c r="G26" s="118" t="s">
        <v>85</v>
      </c>
      <c r="H26" s="119" t="s">
        <v>83</v>
      </c>
      <c r="I26" s="131" t="s">
        <v>86</v>
      </c>
      <c r="J26" s="121">
        <v>3</v>
      </c>
      <c r="K26" s="115"/>
      <c r="L26" s="115"/>
      <c r="M26" s="11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87">
        <v>45949</v>
      </c>
      <c r="B27" s="164" t="str">
        <f t="shared" si="1"/>
        <v>niedziela</v>
      </c>
      <c r="C27" s="173">
        <v>0.67013888888888884</v>
      </c>
      <c r="D27" s="166" t="s">
        <v>29</v>
      </c>
      <c r="E27" s="122">
        <v>0.77083333333333337</v>
      </c>
      <c r="F27" s="77" t="s">
        <v>50</v>
      </c>
      <c r="G27" s="37" t="s">
        <v>85</v>
      </c>
      <c r="H27" s="43" t="s">
        <v>88</v>
      </c>
      <c r="I27" s="39" t="s">
        <v>86</v>
      </c>
      <c r="J27" s="38">
        <v>3</v>
      </c>
      <c r="K27" s="115"/>
      <c r="L27" s="115"/>
      <c r="M27" s="115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 thickBot="1">
      <c r="A28" s="152">
        <v>45949</v>
      </c>
      <c r="B28" s="164" t="str">
        <f t="shared" si="1"/>
        <v>niedziela</v>
      </c>
      <c r="C28" s="174">
        <v>0.77777777777777779</v>
      </c>
      <c r="D28" s="167" t="s">
        <v>29</v>
      </c>
      <c r="E28" s="124">
        <v>0.87847222222222221</v>
      </c>
      <c r="F28" s="209" t="s">
        <v>36</v>
      </c>
      <c r="G28" s="112" t="s">
        <v>85</v>
      </c>
      <c r="H28" s="234" t="s">
        <v>84</v>
      </c>
      <c r="I28" s="238" t="s">
        <v>86</v>
      </c>
      <c r="J28" s="114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80">
        <v>45955</v>
      </c>
      <c r="B29" s="150" t="str">
        <f t="shared" si="1"/>
        <v>sobota</v>
      </c>
      <c r="C29" s="195">
        <v>0.33333333333333331</v>
      </c>
      <c r="D29" s="196" t="s">
        <v>29</v>
      </c>
      <c r="E29" s="200">
        <v>0.43402777777777779</v>
      </c>
      <c r="F29" s="79" t="s">
        <v>40</v>
      </c>
      <c r="G29" s="49" t="s">
        <v>89</v>
      </c>
      <c r="H29" s="79" t="s">
        <v>87</v>
      </c>
      <c r="I29" s="227" t="s">
        <v>104</v>
      </c>
      <c r="J29" s="48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81">
        <v>45955</v>
      </c>
      <c r="B30" s="57" t="str">
        <f t="shared" si="1"/>
        <v>sobota</v>
      </c>
      <c r="C30" s="201">
        <v>0.33333333333333331</v>
      </c>
      <c r="D30" s="202" t="s">
        <v>29</v>
      </c>
      <c r="E30" s="203">
        <v>0.43402777777777779</v>
      </c>
      <c r="F30" s="77" t="s">
        <v>54</v>
      </c>
      <c r="G30" s="46" t="s">
        <v>90</v>
      </c>
      <c r="H30" s="77" t="s">
        <v>83</v>
      </c>
      <c r="I30" s="228" t="s">
        <v>103</v>
      </c>
      <c r="J30" s="45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81">
        <v>45955</v>
      </c>
      <c r="B31" s="57" t="str">
        <f t="shared" si="1"/>
        <v>sobota</v>
      </c>
      <c r="C31" s="99">
        <v>0.44097222222222227</v>
      </c>
      <c r="D31" s="56" t="s">
        <v>29</v>
      </c>
      <c r="E31" s="102">
        <v>0.54166666666666663</v>
      </c>
      <c r="F31" s="77" t="s">
        <v>42</v>
      </c>
      <c r="G31" s="37" t="s">
        <v>89</v>
      </c>
      <c r="H31" s="77" t="s">
        <v>83</v>
      </c>
      <c r="I31" s="229" t="s">
        <v>103</v>
      </c>
      <c r="J31" s="38">
        <v>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>
      <c r="A32" s="81">
        <v>45955</v>
      </c>
      <c r="B32" s="57" t="str">
        <f t="shared" si="1"/>
        <v>sobota</v>
      </c>
      <c r="C32" s="99">
        <v>0.44097222222222227</v>
      </c>
      <c r="D32" s="56" t="s">
        <v>29</v>
      </c>
      <c r="E32" s="102">
        <v>0.54166666666666663</v>
      </c>
      <c r="F32" s="77" t="s">
        <v>55</v>
      </c>
      <c r="G32" s="37" t="s">
        <v>90</v>
      </c>
      <c r="H32" s="77" t="s">
        <v>87</v>
      </c>
      <c r="I32" s="229" t="s">
        <v>104</v>
      </c>
      <c r="J32" s="38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81">
        <v>45955</v>
      </c>
      <c r="B33" s="57" t="str">
        <f t="shared" ref="B33:B36" si="2">IF(WEEKDAY(A33,2)=5,"piątek",IF(WEEKDAY(A33,2)=6,"sobota",IF(WEEKDAY(A33,2)=7,"niedziela","Błąd")))</f>
        <v>sobota</v>
      </c>
      <c r="C33" s="197">
        <v>0.5625</v>
      </c>
      <c r="D33" s="198" t="s">
        <v>29</v>
      </c>
      <c r="E33" s="199">
        <v>0.66319444444444442</v>
      </c>
      <c r="F33" s="44" t="s">
        <v>44</v>
      </c>
      <c r="G33" s="37" t="s">
        <v>89</v>
      </c>
      <c r="H33" s="77" t="s">
        <v>34</v>
      </c>
      <c r="I33" s="229" t="s">
        <v>104</v>
      </c>
      <c r="J33" s="38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81">
        <v>45955</v>
      </c>
      <c r="B34" s="57" t="str">
        <f t="shared" si="2"/>
        <v>sobota</v>
      </c>
      <c r="C34" s="197">
        <v>0.5625</v>
      </c>
      <c r="D34" s="198" t="s">
        <v>29</v>
      </c>
      <c r="E34" s="199">
        <v>0.66319444444444442</v>
      </c>
      <c r="F34" s="44" t="s">
        <v>52</v>
      </c>
      <c r="G34" s="37" t="s">
        <v>90</v>
      </c>
      <c r="H34" s="77" t="s">
        <v>84</v>
      </c>
      <c r="I34" s="229" t="s">
        <v>103</v>
      </c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81">
        <v>45955</v>
      </c>
      <c r="B35" s="57" t="str">
        <f t="shared" si="2"/>
        <v>sobota</v>
      </c>
      <c r="C35" s="220">
        <v>0.67013888888888884</v>
      </c>
      <c r="D35" s="221" t="s">
        <v>29</v>
      </c>
      <c r="E35" s="214">
        <v>0.77083333333333337</v>
      </c>
      <c r="F35" s="44" t="s">
        <v>41</v>
      </c>
      <c r="G35" s="37" t="s">
        <v>89</v>
      </c>
      <c r="H35" s="119" t="s">
        <v>84</v>
      </c>
      <c r="I35" s="229" t="s">
        <v>103</v>
      </c>
      <c r="J35" s="38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81">
        <v>45955</v>
      </c>
      <c r="B36" s="57" t="str">
        <f t="shared" si="2"/>
        <v>sobota</v>
      </c>
      <c r="C36" s="220">
        <v>0.67013888888888884</v>
      </c>
      <c r="D36" s="221" t="s">
        <v>29</v>
      </c>
      <c r="E36" s="214">
        <v>0.77083333333333337</v>
      </c>
      <c r="F36" s="44" t="s">
        <v>53</v>
      </c>
      <c r="G36" s="37" t="s">
        <v>90</v>
      </c>
      <c r="H36" s="77" t="s">
        <v>34</v>
      </c>
      <c r="I36" s="229" t="s">
        <v>104</v>
      </c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2">
        <v>45955</v>
      </c>
      <c r="B37" s="57" t="str">
        <f t="shared" ref="B37" si="3">IF(WEEKDAY(A37,2)=5,"piątek",IF(WEEKDAY(A37,2)=6,"sobota",IF(WEEKDAY(A37,2)=7,"niedziela","Błąd")))</f>
        <v>sobota</v>
      </c>
      <c r="C37" s="100">
        <v>0.77777777777777779</v>
      </c>
      <c r="D37" s="94" t="s">
        <v>29</v>
      </c>
      <c r="E37" s="103">
        <v>0.87847222222222221</v>
      </c>
      <c r="F37" s="62" t="s">
        <v>65</v>
      </c>
      <c r="G37" s="60" t="s">
        <v>91</v>
      </c>
      <c r="H37" s="62" t="s">
        <v>82</v>
      </c>
      <c r="I37" s="233" t="s">
        <v>102</v>
      </c>
      <c r="J37" s="61">
        <v>3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83">
        <v>45956</v>
      </c>
      <c r="B38" s="53" t="str">
        <f t="shared" si="1"/>
        <v>niedziela</v>
      </c>
      <c r="C38" s="104">
        <v>0.33333333333333331</v>
      </c>
      <c r="D38" s="215" t="s">
        <v>29</v>
      </c>
      <c r="E38" s="216">
        <v>0.43402777777777779</v>
      </c>
      <c r="F38" s="79" t="s">
        <v>70</v>
      </c>
      <c r="G38" s="49" t="s">
        <v>92</v>
      </c>
      <c r="H38" s="79" t="s">
        <v>96</v>
      </c>
      <c r="I38" s="47" t="s">
        <v>86</v>
      </c>
      <c r="J38" s="48">
        <v>3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84">
        <v>45956</v>
      </c>
      <c r="B39" s="54" t="str">
        <f t="shared" ref="B39" si="4">IF(WEEKDAY(A39,2)=5,"piątek",IF(WEEKDAY(A39,2)=6,"sobota",IF(WEEKDAY(A39,2)=7,"niedziela","Błąd")))</f>
        <v>niedziela</v>
      </c>
      <c r="C39" s="99">
        <v>0.44097222222222227</v>
      </c>
      <c r="D39" s="56" t="s">
        <v>29</v>
      </c>
      <c r="E39" s="102">
        <v>0.54166666666666663</v>
      </c>
      <c r="F39" s="77" t="s">
        <v>71</v>
      </c>
      <c r="G39" s="37" t="s">
        <v>93</v>
      </c>
      <c r="H39" s="77" t="s">
        <v>97</v>
      </c>
      <c r="I39" s="135" t="s">
        <v>86</v>
      </c>
      <c r="J39" s="38">
        <v>3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84">
        <v>45956</v>
      </c>
      <c r="B40" s="54" t="str">
        <f t="shared" ref="B40:B41" si="5">IF(WEEKDAY(A40,2)=5,"piątek",IF(WEEKDAY(A40,2)=6,"sobota",IF(WEEKDAY(A40,2)=7,"niedziela","Błąd")))</f>
        <v>niedziela</v>
      </c>
      <c r="C40" s="225">
        <v>0.5625</v>
      </c>
      <c r="D40" s="226" t="s">
        <v>29</v>
      </c>
      <c r="E40" s="117">
        <v>0.66319444444444442</v>
      </c>
      <c r="F40" s="77" t="s">
        <v>72</v>
      </c>
      <c r="G40" s="37" t="s">
        <v>94</v>
      </c>
      <c r="H40" s="77" t="s">
        <v>96</v>
      </c>
      <c r="I40" s="39" t="s">
        <v>86</v>
      </c>
      <c r="J40" s="38">
        <v>3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84">
        <v>45956</v>
      </c>
      <c r="B41" s="54" t="str">
        <f t="shared" si="5"/>
        <v>niedziela</v>
      </c>
      <c r="C41" s="173">
        <v>0.67013888888888884</v>
      </c>
      <c r="D41" s="166" t="s">
        <v>29</v>
      </c>
      <c r="E41" s="122">
        <v>0.77083333333333337</v>
      </c>
      <c r="F41" s="77" t="s">
        <v>73</v>
      </c>
      <c r="G41" s="37" t="s">
        <v>95</v>
      </c>
      <c r="H41" s="77" t="s">
        <v>96</v>
      </c>
      <c r="I41" s="39" t="s">
        <v>86</v>
      </c>
      <c r="J41" s="38">
        <v>3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85">
        <v>45956</v>
      </c>
      <c r="B42" s="54" t="str">
        <f t="shared" si="1"/>
        <v>niedziela</v>
      </c>
      <c r="C42" s="100">
        <v>0.77777777777777779</v>
      </c>
      <c r="D42" s="97" t="s">
        <v>29</v>
      </c>
      <c r="E42" s="100">
        <v>0.87847222222222221</v>
      </c>
      <c r="F42" s="59"/>
      <c r="G42" s="37"/>
      <c r="H42" s="193"/>
      <c r="I42" s="126"/>
      <c r="J42" s="3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80">
        <v>45976</v>
      </c>
      <c r="B43" s="68" t="str">
        <f t="shared" si="1"/>
        <v>sobota</v>
      </c>
      <c r="C43" s="172">
        <v>0.33333333333333331</v>
      </c>
      <c r="D43" s="165" t="s">
        <v>29</v>
      </c>
      <c r="E43" s="111">
        <v>0.43402777777777779</v>
      </c>
      <c r="F43" s="79" t="s">
        <v>50</v>
      </c>
      <c r="G43" s="49" t="s">
        <v>85</v>
      </c>
      <c r="H43" s="78" t="s">
        <v>88</v>
      </c>
      <c r="I43" s="47" t="s">
        <v>86</v>
      </c>
      <c r="J43" s="48">
        <v>3</v>
      </c>
      <c r="K43" s="115"/>
      <c r="L43" s="115"/>
      <c r="M43" s="115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81">
        <v>45976</v>
      </c>
      <c r="B44" s="69" t="str">
        <f t="shared" si="1"/>
        <v>sobota</v>
      </c>
      <c r="C44" s="173">
        <v>0.44097222222222227</v>
      </c>
      <c r="D44" s="166" t="s">
        <v>29</v>
      </c>
      <c r="E44" s="122">
        <v>0.54166666666666663</v>
      </c>
      <c r="F44" s="77" t="s">
        <v>37</v>
      </c>
      <c r="G44" s="134" t="s">
        <v>85</v>
      </c>
      <c r="H44" s="119" t="s">
        <v>61</v>
      </c>
      <c r="I44" s="135" t="s">
        <v>86</v>
      </c>
      <c r="J44" s="136">
        <v>3</v>
      </c>
      <c r="K44" s="115"/>
      <c r="L44" s="115"/>
      <c r="M44" s="115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81">
        <v>45976</v>
      </c>
      <c r="B45" s="69" t="str">
        <f t="shared" si="1"/>
        <v>sobota</v>
      </c>
      <c r="C45" s="173">
        <v>0.5625</v>
      </c>
      <c r="D45" s="166" t="s">
        <v>29</v>
      </c>
      <c r="E45" s="122">
        <v>0.66319444444444442</v>
      </c>
      <c r="F45" s="44" t="s">
        <v>36</v>
      </c>
      <c r="G45" s="37" t="s">
        <v>85</v>
      </c>
      <c r="H45" s="43" t="s">
        <v>84</v>
      </c>
      <c r="I45" s="39" t="s">
        <v>86</v>
      </c>
      <c r="J45" s="38">
        <v>3</v>
      </c>
      <c r="K45" s="115"/>
      <c r="L45" s="115"/>
      <c r="M45" s="115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81">
        <v>45976</v>
      </c>
      <c r="B46" s="69" t="str">
        <f t="shared" si="1"/>
        <v>sobota</v>
      </c>
      <c r="C46" s="173">
        <v>0.67013888888888884</v>
      </c>
      <c r="D46" s="166" t="s">
        <v>29</v>
      </c>
      <c r="E46" s="122">
        <v>0.77083333333333337</v>
      </c>
      <c r="F46" s="77" t="s">
        <v>39</v>
      </c>
      <c r="G46" s="37" t="s">
        <v>85</v>
      </c>
      <c r="H46" s="235" t="s">
        <v>62</v>
      </c>
      <c r="I46" s="39" t="s">
        <v>86</v>
      </c>
      <c r="J46" s="38">
        <v>3</v>
      </c>
      <c r="K46" s="115"/>
      <c r="L46" s="115"/>
      <c r="M46" s="115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2">
        <v>45976</v>
      </c>
      <c r="B47" s="69" t="str">
        <f t="shared" si="1"/>
        <v>sobota</v>
      </c>
      <c r="C47" s="174">
        <v>0.77777777777777779</v>
      </c>
      <c r="D47" s="167" t="s">
        <v>29</v>
      </c>
      <c r="E47" s="124">
        <v>0.87847222222222221</v>
      </c>
      <c r="F47" s="62" t="s">
        <v>38</v>
      </c>
      <c r="G47" s="125" t="s">
        <v>85</v>
      </c>
      <c r="H47" s="194" t="s">
        <v>83</v>
      </c>
      <c r="I47" s="126" t="s">
        <v>86</v>
      </c>
      <c r="J47" s="127">
        <v>3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 customHeight="1">
      <c r="A48" s="83">
        <v>45977</v>
      </c>
      <c r="B48" s="71" t="str">
        <f t="shared" si="1"/>
        <v>niedziela</v>
      </c>
      <c r="C48" s="195">
        <v>0.33333333333333331</v>
      </c>
      <c r="D48" s="196" t="s">
        <v>29</v>
      </c>
      <c r="E48" s="200">
        <v>0.43402777777777779</v>
      </c>
      <c r="F48" s="79" t="s">
        <v>40</v>
      </c>
      <c r="G48" s="49" t="s">
        <v>89</v>
      </c>
      <c r="H48" s="79" t="s">
        <v>87</v>
      </c>
      <c r="I48" s="227" t="s">
        <v>105</v>
      </c>
      <c r="J48" s="48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 customHeight="1">
      <c r="A49" s="84">
        <v>45977</v>
      </c>
      <c r="B49" s="72" t="str">
        <f t="shared" si="1"/>
        <v>niedziela</v>
      </c>
      <c r="C49" s="201">
        <v>0.33333333333333331</v>
      </c>
      <c r="D49" s="202" t="s">
        <v>29</v>
      </c>
      <c r="E49" s="203">
        <v>0.43402777777777779</v>
      </c>
      <c r="F49" s="77" t="s">
        <v>54</v>
      </c>
      <c r="G49" s="46" t="s">
        <v>90</v>
      </c>
      <c r="H49" s="77" t="s">
        <v>83</v>
      </c>
      <c r="I49" s="228" t="s">
        <v>103</v>
      </c>
      <c r="J49" s="45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 customHeight="1">
      <c r="A50" s="84">
        <v>45977</v>
      </c>
      <c r="B50" s="72" t="str">
        <f t="shared" si="1"/>
        <v>niedziela</v>
      </c>
      <c r="C50" s="99">
        <v>0.44097222222222227</v>
      </c>
      <c r="D50" s="56" t="s">
        <v>29</v>
      </c>
      <c r="E50" s="102">
        <v>0.54166666666666663</v>
      </c>
      <c r="F50" s="77" t="s">
        <v>42</v>
      </c>
      <c r="G50" s="37" t="s">
        <v>89</v>
      </c>
      <c r="H50" s="77" t="s">
        <v>83</v>
      </c>
      <c r="I50" s="229" t="s">
        <v>103</v>
      </c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 customHeight="1">
      <c r="A51" s="84">
        <v>45977</v>
      </c>
      <c r="B51" s="72" t="str">
        <f t="shared" si="1"/>
        <v>niedziela</v>
      </c>
      <c r="C51" s="99">
        <v>0.44097222222222227</v>
      </c>
      <c r="D51" s="56" t="s">
        <v>29</v>
      </c>
      <c r="E51" s="102">
        <v>0.54166666666666663</v>
      </c>
      <c r="F51" s="44" t="s">
        <v>52</v>
      </c>
      <c r="G51" s="37" t="s">
        <v>90</v>
      </c>
      <c r="H51" s="77" t="s">
        <v>84</v>
      </c>
      <c r="I51" s="229" t="s">
        <v>105</v>
      </c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2.75" customHeight="1">
      <c r="A52" s="84">
        <v>45977</v>
      </c>
      <c r="B52" s="72" t="str">
        <f t="shared" ref="B52:B55" si="6">IF(WEEKDAY(A52,2)=5,"piątek",IF(WEEKDAY(A52,2)=6,"sobota",IF(WEEKDAY(A52,2)=7,"niedziela","Błąd")))</f>
        <v>niedziela</v>
      </c>
      <c r="C52" s="197">
        <v>0.5625</v>
      </c>
      <c r="D52" s="198" t="s">
        <v>29</v>
      </c>
      <c r="E52" s="199">
        <v>0.66319444444444442</v>
      </c>
      <c r="F52" s="44" t="s">
        <v>41</v>
      </c>
      <c r="G52" s="37" t="s">
        <v>89</v>
      </c>
      <c r="H52" s="77" t="s">
        <v>84</v>
      </c>
      <c r="I52" s="229" t="s">
        <v>105</v>
      </c>
      <c r="J52" s="38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 customHeight="1">
      <c r="A53" s="84">
        <v>45977</v>
      </c>
      <c r="B53" s="72" t="str">
        <f t="shared" si="6"/>
        <v>niedziela</v>
      </c>
      <c r="C53" s="197">
        <v>0.5625</v>
      </c>
      <c r="D53" s="198" t="s">
        <v>29</v>
      </c>
      <c r="E53" s="199">
        <v>0.66319444444444442</v>
      </c>
      <c r="F53" s="77" t="s">
        <v>56</v>
      </c>
      <c r="G53" s="37" t="s">
        <v>90</v>
      </c>
      <c r="H53" s="77" t="s">
        <v>83</v>
      </c>
      <c r="I53" s="229" t="s">
        <v>103</v>
      </c>
      <c r="J53" s="38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 customHeight="1">
      <c r="A54" s="84">
        <v>45977</v>
      </c>
      <c r="B54" s="72" t="str">
        <f t="shared" si="6"/>
        <v>niedziela</v>
      </c>
      <c r="C54" s="173">
        <v>0.67013888888888884</v>
      </c>
      <c r="D54" s="166" t="s">
        <v>29</v>
      </c>
      <c r="E54" s="122">
        <v>0.77083333333333337</v>
      </c>
      <c r="F54" s="77" t="s">
        <v>47</v>
      </c>
      <c r="G54" s="37" t="s">
        <v>89</v>
      </c>
      <c r="H54" s="77" t="s">
        <v>83</v>
      </c>
      <c r="I54" s="229" t="s">
        <v>103</v>
      </c>
      <c r="J54" s="38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 customHeight="1">
      <c r="A55" s="84">
        <v>45977</v>
      </c>
      <c r="B55" s="72" t="str">
        <f t="shared" si="6"/>
        <v>niedziela</v>
      </c>
      <c r="C55" s="173">
        <v>0.67013888888888884</v>
      </c>
      <c r="D55" s="166" t="s">
        <v>29</v>
      </c>
      <c r="E55" s="122">
        <v>0.77083333333333337</v>
      </c>
      <c r="F55" s="77" t="s">
        <v>55</v>
      </c>
      <c r="G55" s="37" t="s">
        <v>90</v>
      </c>
      <c r="H55" s="77" t="s">
        <v>87</v>
      </c>
      <c r="I55" s="229" t="s">
        <v>105</v>
      </c>
      <c r="J55" s="38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 customHeight="1" thickBot="1">
      <c r="A56" s="85">
        <v>45977</v>
      </c>
      <c r="B56" s="72" t="str">
        <f t="shared" si="1"/>
        <v>niedziela</v>
      </c>
      <c r="C56" s="124">
        <v>0.77777777777777779</v>
      </c>
      <c r="D56" s="167" t="s">
        <v>29</v>
      </c>
      <c r="E56" s="124">
        <v>0.87847222222222221</v>
      </c>
      <c r="F56" s="119" t="s">
        <v>75</v>
      </c>
      <c r="G56" s="37" t="s">
        <v>92</v>
      </c>
      <c r="H56" s="119" t="s">
        <v>62</v>
      </c>
      <c r="I56" s="130" t="s">
        <v>110</v>
      </c>
      <c r="J56" s="38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>
      <c r="A57" s="81">
        <v>45983</v>
      </c>
      <c r="B57" s="68" t="str">
        <f t="shared" si="1"/>
        <v>sobota</v>
      </c>
      <c r="C57" s="104">
        <v>0.33333333333333331</v>
      </c>
      <c r="D57" s="93" t="s">
        <v>29</v>
      </c>
      <c r="E57" s="104">
        <v>0.43402777777777779</v>
      </c>
      <c r="F57" s="79" t="s">
        <v>50</v>
      </c>
      <c r="G57" s="49" t="s">
        <v>85</v>
      </c>
      <c r="H57" s="113" t="s">
        <v>87</v>
      </c>
      <c r="I57" s="47" t="s">
        <v>86</v>
      </c>
      <c r="J57" s="48">
        <v>3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>
      <c r="A58" s="81">
        <v>45983</v>
      </c>
      <c r="B58" s="69" t="str">
        <f t="shared" si="1"/>
        <v>sobota</v>
      </c>
      <c r="C58" s="105">
        <v>0.44097222222222227</v>
      </c>
      <c r="D58" s="93" t="s">
        <v>29</v>
      </c>
      <c r="E58" s="105">
        <v>0.54166666666666663</v>
      </c>
      <c r="F58" s="77" t="s">
        <v>37</v>
      </c>
      <c r="G58" s="134" t="s">
        <v>85</v>
      </c>
      <c r="H58" s="119" t="s">
        <v>61</v>
      </c>
      <c r="I58" s="135" t="s">
        <v>86</v>
      </c>
      <c r="J58" s="136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>
      <c r="A59" s="81">
        <v>45983</v>
      </c>
      <c r="B59" s="69" t="str">
        <f t="shared" si="1"/>
        <v>sobota</v>
      </c>
      <c r="C59" s="105">
        <v>0.5625</v>
      </c>
      <c r="D59" s="93" t="s">
        <v>29</v>
      </c>
      <c r="E59" s="105">
        <v>0.66319444444444442</v>
      </c>
      <c r="F59" s="44" t="s">
        <v>36</v>
      </c>
      <c r="G59" s="37" t="s">
        <v>85</v>
      </c>
      <c r="H59" s="119" t="s">
        <v>84</v>
      </c>
      <c r="I59" s="39" t="s">
        <v>86</v>
      </c>
      <c r="J59" s="38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>
      <c r="A60" s="81">
        <v>45983</v>
      </c>
      <c r="B60" s="70" t="str">
        <f t="shared" si="1"/>
        <v>sobota</v>
      </c>
      <c r="C60" s="99">
        <v>0.67013888888888884</v>
      </c>
      <c r="D60" s="92" t="s">
        <v>29</v>
      </c>
      <c r="E60" s="99">
        <v>0.77083333333333337</v>
      </c>
      <c r="F60" s="77" t="s">
        <v>39</v>
      </c>
      <c r="G60" s="37" t="s">
        <v>85</v>
      </c>
      <c r="H60" s="235" t="s">
        <v>62</v>
      </c>
      <c r="I60" s="39" t="s">
        <v>86</v>
      </c>
      <c r="J60" s="38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3.5" thickBot="1">
      <c r="A61" s="81">
        <v>45983</v>
      </c>
      <c r="B61" s="70" t="str">
        <f t="shared" si="1"/>
        <v>sobota</v>
      </c>
      <c r="C61" s="100">
        <v>0.77777777777777779</v>
      </c>
      <c r="D61" s="92" t="s">
        <v>29</v>
      </c>
      <c r="E61" s="100">
        <v>0.87847222222222221</v>
      </c>
      <c r="F61" s="77" t="s">
        <v>35</v>
      </c>
      <c r="G61" s="37" t="s">
        <v>85</v>
      </c>
      <c r="H61" s="91" t="s">
        <v>83</v>
      </c>
      <c r="I61" s="39" t="s">
        <v>86</v>
      </c>
      <c r="J61" s="121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>
      <c r="A62" s="83">
        <v>45984</v>
      </c>
      <c r="B62" s="71" t="str">
        <f t="shared" si="1"/>
        <v>niedziela</v>
      </c>
      <c r="C62" s="111">
        <v>0.33333333333333331</v>
      </c>
      <c r="D62" s="165" t="s">
        <v>29</v>
      </c>
      <c r="E62" s="111">
        <v>0.43402777777777779</v>
      </c>
      <c r="F62" s="79" t="s">
        <v>65</v>
      </c>
      <c r="G62" s="49" t="s">
        <v>91</v>
      </c>
      <c r="H62" s="79" t="s">
        <v>82</v>
      </c>
      <c r="I62" s="232" t="s">
        <v>102</v>
      </c>
      <c r="J62" s="48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>
      <c r="A63" s="84">
        <v>45984</v>
      </c>
      <c r="B63" s="72" t="str">
        <f t="shared" si="1"/>
        <v>niedziela</v>
      </c>
      <c r="C63" s="201">
        <v>0.44097222222222227</v>
      </c>
      <c r="D63" s="202" t="s">
        <v>29</v>
      </c>
      <c r="E63" s="204">
        <v>0.54166666666666663</v>
      </c>
      <c r="F63" s="77" t="s">
        <v>42</v>
      </c>
      <c r="G63" s="37" t="s">
        <v>89</v>
      </c>
      <c r="H63" s="77" t="s">
        <v>83</v>
      </c>
      <c r="I63" s="230" t="s">
        <v>106</v>
      </c>
      <c r="J63" s="136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>
      <c r="A64" s="84">
        <v>45984</v>
      </c>
      <c r="B64" s="72" t="str">
        <f t="shared" si="1"/>
        <v>niedziela</v>
      </c>
      <c r="C64" s="201">
        <v>0.44097222222222227</v>
      </c>
      <c r="D64" s="202" t="s">
        <v>29</v>
      </c>
      <c r="E64" s="204">
        <v>0.54166666666666663</v>
      </c>
      <c r="F64" s="44" t="s">
        <v>52</v>
      </c>
      <c r="G64" s="37" t="s">
        <v>90</v>
      </c>
      <c r="H64" s="77" t="s">
        <v>84</v>
      </c>
      <c r="I64" s="120" t="s">
        <v>103</v>
      </c>
      <c r="J64" s="121">
        <v>3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>
      <c r="A65" s="84">
        <v>45984</v>
      </c>
      <c r="B65" s="72" t="str">
        <f t="shared" si="1"/>
        <v>niedziela</v>
      </c>
      <c r="C65" s="205">
        <v>0.5625</v>
      </c>
      <c r="D65" s="206" t="s">
        <v>29</v>
      </c>
      <c r="E65" s="207">
        <v>0.66319444444444442</v>
      </c>
      <c r="F65" s="44" t="s">
        <v>41</v>
      </c>
      <c r="G65" s="37" t="s">
        <v>89</v>
      </c>
      <c r="H65" s="77" t="s">
        <v>84</v>
      </c>
      <c r="I65" s="229" t="s">
        <v>103</v>
      </c>
      <c r="J65" s="38">
        <v>3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>
      <c r="A66" s="84">
        <v>45984</v>
      </c>
      <c r="B66" s="72" t="str">
        <f t="shared" ref="B66:B67" si="7">IF(WEEKDAY(A66,2)=5,"piątek",IF(WEEKDAY(A66,2)=6,"sobota",IF(WEEKDAY(A66,2)=7,"niedziela","Błąd")))</f>
        <v>niedziela</v>
      </c>
      <c r="C66" s="205">
        <v>0.5625</v>
      </c>
      <c r="D66" s="206" t="s">
        <v>29</v>
      </c>
      <c r="E66" s="207">
        <v>0.66319444444444442</v>
      </c>
      <c r="F66" s="77" t="s">
        <v>54</v>
      </c>
      <c r="G66" s="46" t="s">
        <v>90</v>
      </c>
      <c r="H66" s="77" t="s">
        <v>83</v>
      </c>
      <c r="I66" s="228" t="s">
        <v>106</v>
      </c>
      <c r="J66" s="45">
        <v>3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>
      <c r="A67" s="84">
        <v>45984</v>
      </c>
      <c r="B67" s="72" t="str">
        <f t="shared" si="7"/>
        <v>niedziela</v>
      </c>
      <c r="C67" s="122">
        <v>0.67013888888888884</v>
      </c>
      <c r="D67" s="166" t="s">
        <v>29</v>
      </c>
      <c r="E67" s="122">
        <v>0.77083333333333337</v>
      </c>
      <c r="F67" s="119" t="s">
        <v>76</v>
      </c>
      <c r="G67" s="37" t="s">
        <v>93</v>
      </c>
      <c r="H67" s="119" t="s">
        <v>62</v>
      </c>
      <c r="I67" s="256" t="s">
        <v>110</v>
      </c>
      <c r="J67" s="38">
        <v>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 thickBot="1">
      <c r="A68" s="84">
        <v>45984</v>
      </c>
      <c r="B68" s="73" t="str">
        <f t="shared" si="1"/>
        <v>niedziela</v>
      </c>
      <c r="C68" s="124">
        <v>0.77777777777777779</v>
      </c>
      <c r="D68" s="167" t="s">
        <v>29</v>
      </c>
      <c r="E68" s="124">
        <v>0.87847222222222221</v>
      </c>
      <c r="F68" s="119" t="s">
        <v>77</v>
      </c>
      <c r="G68" s="37" t="s">
        <v>94</v>
      </c>
      <c r="H68" s="194" t="s">
        <v>62</v>
      </c>
      <c r="I68" s="256" t="s">
        <v>110</v>
      </c>
      <c r="J68" s="38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88">
        <v>45997</v>
      </c>
      <c r="B69" s="74" t="str">
        <f t="shared" si="1"/>
        <v>sobota</v>
      </c>
      <c r="C69" s="195">
        <v>0.33333333333333331</v>
      </c>
      <c r="D69" s="196" t="s">
        <v>29</v>
      </c>
      <c r="E69" s="200">
        <v>0.43402777777777779</v>
      </c>
      <c r="F69" s="79" t="s">
        <v>42</v>
      </c>
      <c r="G69" s="49" t="s">
        <v>89</v>
      </c>
      <c r="H69" s="119" t="s">
        <v>83</v>
      </c>
      <c r="I69" s="227" t="s">
        <v>103</v>
      </c>
      <c r="J69" s="4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89">
        <v>45997</v>
      </c>
      <c r="B70" s="75" t="str">
        <f t="shared" si="1"/>
        <v>sobota</v>
      </c>
      <c r="C70" s="201">
        <v>0.33333333333333331</v>
      </c>
      <c r="D70" s="202" t="s">
        <v>29</v>
      </c>
      <c r="E70" s="203">
        <v>0.43402777777777779</v>
      </c>
      <c r="F70" s="77" t="s">
        <v>55</v>
      </c>
      <c r="G70" s="37" t="s">
        <v>90</v>
      </c>
      <c r="H70" s="119" t="s">
        <v>87</v>
      </c>
      <c r="I70" s="229" t="s">
        <v>105</v>
      </c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89">
        <v>45997</v>
      </c>
      <c r="B71" s="75" t="s">
        <v>66</v>
      </c>
      <c r="C71" s="217">
        <v>0.44097222222222227</v>
      </c>
      <c r="D71" s="218" t="s">
        <v>29</v>
      </c>
      <c r="E71" s="219">
        <v>0.54166666666666663</v>
      </c>
      <c r="F71" s="77" t="s">
        <v>40</v>
      </c>
      <c r="G71" s="37" t="s">
        <v>89</v>
      </c>
      <c r="H71" s="77" t="s">
        <v>87</v>
      </c>
      <c r="I71" s="229" t="s">
        <v>105</v>
      </c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>
      <c r="A72" s="89">
        <v>45997</v>
      </c>
      <c r="B72" s="75" t="str">
        <f t="shared" si="1"/>
        <v>sobota</v>
      </c>
      <c r="C72" s="217">
        <v>0.44097222222222227</v>
      </c>
      <c r="D72" s="218" t="s">
        <v>29</v>
      </c>
      <c r="E72" s="219">
        <v>0.54166666666666663</v>
      </c>
      <c r="F72" s="77" t="s">
        <v>54</v>
      </c>
      <c r="G72" s="46" t="s">
        <v>90</v>
      </c>
      <c r="H72" s="77" t="s">
        <v>83</v>
      </c>
      <c r="I72" s="228" t="s">
        <v>103</v>
      </c>
      <c r="J72" s="45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89">
        <v>45997</v>
      </c>
      <c r="B73" s="75" t="str">
        <f t="shared" ref="B73" si="8">IF(WEEKDAY(A73,2)=5,"piątek",IF(WEEKDAY(A73,2)=6,"sobota",IF(WEEKDAY(A73,2)=7,"niedziela","Błąd")))</f>
        <v>sobota</v>
      </c>
      <c r="C73" s="197">
        <v>0.5625</v>
      </c>
      <c r="D73" s="198" t="s">
        <v>29</v>
      </c>
      <c r="E73" s="199">
        <v>0.66319444444444442</v>
      </c>
      <c r="F73" s="77" t="s">
        <v>65</v>
      </c>
      <c r="G73" s="37" t="s">
        <v>91</v>
      </c>
      <c r="H73" s="77" t="s">
        <v>82</v>
      </c>
      <c r="I73" s="231" t="s">
        <v>102</v>
      </c>
      <c r="J73" s="38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89">
        <v>45997</v>
      </c>
      <c r="B74" s="75" t="str">
        <f t="shared" ref="B74" si="9">IF(WEEKDAY(A74,2)=5,"piątek",IF(WEEKDAY(A74,2)=6,"sobota",IF(WEEKDAY(A74,2)=7,"niedziela","Błąd")))</f>
        <v>sobota</v>
      </c>
      <c r="C74" s="122">
        <v>0.67013888888888884</v>
      </c>
      <c r="D74" s="166" t="s">
        <v>29</v>
      </c>
      <c r="E74" s="122">
        <v>0.77083333333333337</v>
      </c>
      <c r="F74" s="119"/>
      <c r="G74" s="118"/>
      <c r="H74" s="119"/>
      <c r="I74" s="131"/>
      <c r="J74" s="121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 thickBot="1">
      <c r="A75" s="89">
        <v>45997</v>
      </c>
      <c r="B75" s="75" t="str">
        <f t="shared" si="1"/>
        <v>sobota</v>
      </c>
      <c r="C75" s="124">
        <v>0.77777777777777779</v>
      </c>
      <c r="D75" s="167" t="s">
        <v>29</v>
      </c>
      <c r="E75" s="124">
        <v>0.87847222222222221</v>
      </c>
      <c r="F75" s="137"/>
      <c r="G75" s="138"/>
      <c r="H75" s="139"/>
      <c r="I75" s="140"/>
      <c r="J75" s="141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86">
        <v>45998</v>
      </c>
      <c r="B76" s="71" t="str">
        <f t="shared" si="1"/>
        <v>niedziela</v>
      </c>
      <c r="C76" s="195">
        <v>0.33333333333333331</v>
      </c>
      <c r="D76" s="196" t="s">
        <v>29</v>
      </c>
      <c r="E76" s="200">
        <v>0.43402777777777779</v>
      </c>
      <c r="F76" s="77" t="s">
        <v>47</v>
      </c>
      <c r="G76" s="134" t="s">
        <v>89</v>
      </c>
      <c r="H76" s="119" t="s">
        <v>83</v>
      </c>
      <c r="I76" s="120" t="s">
        <v>107</v>
      </c>
      <c r="J76" s="121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>
      <c r="A77" s="87">
        <v>45998</v>
      </c>
      <c r="B77" s="72" t="str">
        <f t="shared" si="1"/>
        <v>niedziela</v>
      </c>
      <c r="C77" s="201">
        <v>0.33333333333333331</v>
      </c>
      <c r="D77" s="202" t="s">
        <v>29</v>
      </c>
      <c r="E77" s="203">
        <v>0.43402777777777779</v>
      </c>
      <c r="F77" s="77" t="s">
        <v>55</v>
      </c>
      <c r="G77" s="37" t="s">
        <v>90</v>
      </c>
      <c r="H77" s="77" t="s">
        <v>98</v>
      </c>
      <c r="I77" s="229" t="s">
        <v>104</v>
      </c>
      <c r="J77" s="38">
        <v>3</v>
      </c>
      <c r="K77" s="115"/>
      <c r="L77" s="115"/>
      <c r="M77" s="1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7">
        <v>45998</v>
      </c>
      <c r="B78" s="72" t="str">
        <f t="shared" si="1"/>
        <v>niedziela</v>
      </c>
      <c r="C78" s="99">
        <v>0.44097222222222227</v>
      </c>
      <c r="D78" s="56" t="s">
        <v>29</v>
      </c>
      <c r="E78" s="102">
        <v>0.54166666666666663</v>
      </c>
      <c r="F78" s="77" t="s">
        <v>40</v>
      </c>
      <c r="G78" s="37" t="s">
        <v>89</v>
      </c>
      <c r="H78" s="77" t="s">
        <v>98</v>
      </c>
      <c r="I78" s="229" t="s">
        <v>104</v>
      </c>
      <c r="J78" s="38">
        <v>3</v>
      </c>
      <c r="K78" s="115"/>
      <c r="L78" s="115"/>
      <c r="M78" s="1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7">
        <v>45998</v>
      </c>
      <c r="B79" s="72" t="str">
        <f t="shared" si="1"/>
        <v>niedziela</v>
      </c>
      <c r="C79" s="99">
        <v>0.44097222222222227</v>
      </c>
      <c r="D79" s="56" t="s">
        <v>29</v>
      </c>
      <c r="E79" s="102">
        <v>0.54166666666666663</v>
      </c>
      <c r="F79" s="77" t="s">
        <v>56</v>
      </c>
      <c r="G79" s="134" t="s">
        <v>90</v>
      </c>
      <c r="H79" s="119" t="s">
        <v>83</v>
      </c>
      <c r="I79" s="120" t="s">
        <v>107</v>
      </c>
      <c r="J79" s="121">
        <v>3</v>
      </c>
      <c r="K79" s="115"/>
      <c r="L79" s="115"/>
      <c r="M79" s="1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7">
        <v>45998</v>
      </c>
      <c r="B80" s="72" t="str">
        <f t="shared" ref="B80:B81" si="10">IF(WEEKDAY(A80,2)=5,"piątek",IF(WEEKDAY(A80,2)=6,"sobota",IF(WEEKDAY(A80,2)=7,"niedziela","Błąd")))</f>
        <v>niedziela</v>
      </c>
      <c r="C80" s="197">
        <v>0.5625</v>
      </c>
      <c r="D80" s="198" t="s">
        <v>29</v>
      </c>
      <c r="E80" s="199">
        <v>0.66319444444444442</v>
      </c>
      <c r="F80" s="77" t="s">
        <v>65</v>
      </c>
      <c r="G80" s="37" t="s">
        <v>91</v>
      </c>
      <c r="H80" s="77" t="s">
        <v>82</v>
      </c>
      <c r="I80" s="231" t="s">
        <v>109</v>
      </c>
      <c r="J80" s="38">
        <v>3</v>
      </c>
      <c r="K80" s="115"/>
      <c r="L80" s="115"/>
      <c r="M80" s="1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7">
        <v>45998</v>
      </c>
      <c r="B81" s="72" t="str">
        <f t="shared" si="10"/>
        <v>niedziela</v>
      </c>
      <c r="C81" s="122">
        <v>0.67013888888888884</v>
      </c>
      <c r="D81" s="166" t="s">
        <v>29</v>
      </c>
      <c r="E81" s="122">
        <v>0.77083333333333337</v>
      </c>
      <c r="F81" s="119" t="s">
        <v>78</v>
      </c>
      <c r="G81" s="37" t="s">
        <v>95</v>
      </c>
      <c r="H81" s="119" t="s">
        <v>62</v>
      </c>
      <c r="I81" s="256" t="s">
        <v>111</v>
      </c>
      <c r="J81" s="38">
        <v>3</v>
      </c>
      <c r="K81" s="115"/>
      <c r="L81" s="115"/>
      <c r="M81" s="1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87">
        <v>45998</v>
      </c>
      <c r="B82" s="72" t="str">
        <f t="shared" si="1"/>
        <v>niedziela</v>
      </c>
      <c r="C82" s="124">
        <v>0.77777777777777779</v>
      </c>
      <c r="D82" s="167" t="s">
        <v>29</v>
      </c>
      <c r="E82" s="124">
        <v>0.87847222222222221</v>
      </c>
      <c r="F82" s="137"/>
      <c r="G82" s="138"/>
      <c r="H82" s="119"/>
      <c r="I82" s="140"/>
      <c r="J82" s="141"/>
      <c r="K82" s="115"/>
      <c r="L82" s="115"/>
      <c r="M82" s="1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0">
        <v>46004</v>
      </c>
      <c r="B83" s="110" t="str">
        <f t="shared" si="1"/>
        <v>sobota</v>
      </c>
      <c r="C83" s="111">
        <v>0.33333333333333331</v>
      </c>
      <c r="D83" s="165" t="s">
        <v>29</v>
      </c>
      <c r="E83" s="111">
        <v>0.43402777777777779</v>
      </c>
      <c r="F83" s="79"/>
      <c r="G83" s="49"/>
      <c r="H83" s="113"/>
      <c r="I83" s="47"/>
      <c r="J83" s="48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1">
        <v>46004</v>
      </c>
      <c r="B84" s="116" t="str">
        <f t="shared" si="1"/>
        <v>sobota</v>
      </c>
      <c r="C84" s="122">
        <v>0.44097222222222227</v>
      </c>
      <c r="D84" s="166" t="s">
        <v>29</v>
      </c>
      <c r="E84" s="122">
        <v>0.54166666666666663</v>
      </c>
      <c r="F84" s="44" t="s">
        <v>36</v>
      </c>
      <c r="G84" s="37" t="s">
        <v>85</v>
      </c>
      <c r="H84" s="119" t="s">
        <v>84</v>
      </c>
      <c r="I84" s="39" t="s">
        <v>86</v>
      </c>
      <c r="J84" s="38">
        <v>3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1">
        <v>46004</v>
      </c>
      <c r="B85" s="116" t="str">
        <f t="shared" si="1"/>
        <v>sobota</v>
      </c>
      <c r="C85" s="122">
        <v>0.5625</v>
      </c>
      <c r="D85" s="166" t="s">
        <v>29</v>
      </c>
      <c r="E85" s="122">
        <v>0.66319444444444442</v>
      </c>
      <c r="F85" s="44" t="s">
        <v>43</v>
      </c>
      <c r="G85" s="37" t="s">
        <v>85</v>
      </c>
      <c r="H85" s="91" t="s">
        <v>34</v>
      </c>
      <c r="I85" s="39" t="s">
        <v>86</v>
      </c>
      <c r="J85" s="38">
        <v>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1">
        <v>46004</v>
      </c>
      <c r="B86" s="116" t="str">
        <f t="shared" si="1"/>
        <v>sobota</v>
      </c>
      <c r="C86" s="122">
        <v>0.67013888888888884</v>
      </c>
      <c r="D86" s="166" t="s">
        <v>29</v>
      </c>
      <c r="E86" s="122">
        <v>0.77083333333333337</v>
      </c>
      <c r="F86" s="77" t="s">
        <v>35</v>
      </c>
      <c r="G86" s="37" t="s">
        <v>85</v>
      </c>
      <c r="H86" s="91" t="s">
        <v>83</v>
      </c>
      <c r="I86" s="39" t="s">
        <v>86</v>
      </c>
      <c r="J86" s="121">
        <v>3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81">
        <v>46004</v>
      </c>
      <c r="B87" s="116" t="str">
        <f t="shared" si="1"/>
        <v>sobota</v>
      </c>
      <c r="C87" s="124">
        <v>0.77777777777777779</v>
      </c>
      <c r="D87" s="167" t="s">
        <v>29</v>
      </c>
      <c r="E87" s="124">
        <v>0.87847222222222221</v>
      </c>
      <c r="F87" s="62" t="s">
        <v>39</v>
      </c>
      <c r="G87" s="37" t="s">
        <v>85</v>
      </c>
      <c r="H87" s="235" t="s">
        <v>62</v>
      </c>
      <c r="I87" s="39" t="s">
        <v>86</v>
      </c>
      <c r="J87" s="38">
        <v>3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83">
        <v>46005</v>
      </c>
      <c r="B88" s="128" t="str">
        <f t="shared" si="1"/>
        <v>niedziela</v>
      </c>
      <c r="C88" s="195">
        <v>0.33333333333333331</v>
      </c>
      <c r="D88" s="196" t="s">
        <v>29</v>
      </c>
      <c r="E88" s="200">
        <v>0.43402777777777779</v>
      </c>
      <c r="F88" s="79" t="s">
        <v>70</v>
      </c>
      <c r="G88" s="112" t="s">
        <v>92</v>
      </c>
      <c r="H88" s="113" t="s">
        <v>96</v>
      </c>
      <c r="I88" s="257" t="s">
        <v>110</v>
      </c>
      <c r="J88" s="114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84">
        <v>46005</v>
      </c>
      <c r="B89" s="129" t="str">
        <f t="shared" si="1"/>
        <v>niedziela</v>
      </c>
      <c r="C89" s="201">
        <v>0.33333333333333331</v>
      </c>
      <c r="D89" s="202" t="s">
        <v>29</v>
      </c>
      <c r="E89" s="203">
        <v>0.43402777777777779</v>
      </c>
      <c r="F89" s="77" t="s">
        <v>76</v>
      </c>
      <c r="G89" s="134" t="s">
        <v>93</v>
      </c>
      <c r="H89" s="119" t="s">
        <v>62</v>
      </c>
      <c r="I89" s="258" t="s">
        <v>112</v>
      </c>
      <c r="J89" s="136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84">
        <v>46005</v>
      </c>
      <c r="B90" s="129" t="str">
        <f t="shared" si="1"/>
        <v>niedziela</v>
      </c>
      <c r="C90" s="99">
        <v>0.44097222222222227</v>
      </c>
      <c r="D90" s="56" t="s">
        <v>29</v>
      </c>
      <c r="E90" s="102">
        <v>0.54166666666666663</v>
      </c>
      <c r="F90" s="77" t="s">
        <v>75</v>
      </c>
      <c r="G90" s="118" t="s">
        <v>92</v>
      </c>
      <c r="H90" s="119" t="s">
        <v>62</v>
      </c>
      <c r="I90" s="251" t="s">
        <v>112</v>
      </c>
      <c r="J90" s="121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84">
        <v>46005</v>
      </c>
      <c r="B91" s="129" t="str">
        <f t="shared" si="1"/>
        <v>niedziela</v>
      </c>
      <c r="C91" s="99">
        <v>0.44097222222222227</v>
      </c>
      <c r="D91" s="56" t="s">
        <v>29</v>
      </c>
      <c r="E91" s="102">
        <v>0.54166666666666663</v>
      </c>
      <c r="F91" s="77" t="s">
        <v>71</v>
      </c>
      <c r="G91" s="118" t="s">
        <v>93</v>
      </c>
      <c r="H91" s="119" t="s">
        <v>96</v>
      </c>
      <c r="I91" s="251" t="s">
        <v>110</v>
      </c>
      <c r="J91" s="121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>
      <c r="A92" s="84">
        <v>46005</v>
      </c>
      <c r="B92" s="129" t="str">
        <f t="shared" ref="B92:B95" si="11">IF(WEEKDAY(A92,2)=5,"piątek",IF(WEEKDAY(A92,2)=6,"sobota",IF(WEEKDAY(A92,2)=7,"niedziela","Błąd")))</f>
        <v>niedziela</v>
      </c>
      <c r="C92" s="197">
        <v>0.5625</v>
      </c>
      <c r="D92" s="198" t="s">
        <v>29</v>
      </c>
      <c r="E92" s="199">
        <v>0.66319444444444442</v>
      </c>
      <c r="F92" s="77" t="s">
        <v>72</v>
      </c>
      <c r="G92" s="118" t="s">
        <v>94</v>
      </c>
      <c r="H92" s="119" t="s">
        <v>96</v>
      </c>
      <c r="I92" s="251" t="s">
        <v>110</v>
      </c>
      <c r="J92" s="121">
        <v>3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84">
        <v>46005</v>
      </c>
      <c r="B93" s="129" t="str">
        <f t="shared" si="11"/>
        <v>niedziela</v>
      </c>
      <c r="C93" s="197">
        <v>0.5625</v>
      </c>
      <c r="D93" s="198" t="s">
        <v>29</v>
      </c>
      <c r="E93" s="199">
        <v>0.66319444444444442</v>
      </c>
      <c r="F93" s="77" t="s">
        <v>78</v>
      </c>
      <c r="G93" s="118" t="s">
        <v>95</v>
      </c>
      <c r="H93" s="119" t="s">
        <v>62</v>
      </c>
      <c r="I93" s="251" t="s">
        <v>112</v>
      </c>
      <c r="J93" s="121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84">
        <v>46005</v>
      </c>
      <c r="B94" s="129" t="str">
        <f t="shared" si="11"/>
        <v>niedziela</v>
      </c>
      <c r="C94" s="173">
        <v>0.67013888888888884</v>
      </c>
      <c r="D94" s="166" t="s">
        <v>29</v>
      </c>
      <c r="E94" s="122">
        <v>0.77083333333333337</v>
      </c>
      <c r="F94" s="77" t="s">
        <v>77</v>
      </c>
      <c r="G94" s="118" t="s">
        <v>94</v>
      </c>
      <c r="H94" s="119" t="s">
        <v>62</v>
      </c>
      <c r="I94" s="251" t="s">
        <v>112</v>
      </c>
      <c r="J94" s="121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84">
        <v>46005</v>
      </c>
      <c r="B95" s="129" t="str">
        <f t="shared" si="11"/>
        <v>niedziela</v>
      </c>
      <c r="C95" s="173">
        <v>0.67013888888888884</v>
      </c>
      <c r="D95" s="166" t="s">
        <v>29</v>
      </c>
      <c r="E95" s="122">
        <v>0.77083333333333337</v>
      </c>
      <c r="F95" s="77" t="s">
        <v>73</v>
      </c>
      <c r="G95" s="118" t="s">
        <v>95</v>
      </c>
      <c r="H95" s="119" t="s">
        <v>96</v>
      </c>
      <c r="I95" s="251" t="s">
        <v>110</v>
      </c>
      <c r="J95" s="121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 thickBot="1">
      <c r="A96" s="84">
        <v>46005</v>
      </c>
      <c r="B96" s="129" t="str">
        <f t="shared" si="1"/>
        <v>niedziela</v>
      </c>
      <c r="C96" s="124">
        <v>0.77777777777777779</v>
      </c>
      <c r="D96" s="167" t="s">
        <v>29</v>
      </c>
      <c r="E96" s="124">
        <v>0.87847222222222221</v>
      </c>
      <c r="F96" s="137"/>
      <c r="G96" s="138"/>
      <c r="H96" s="139"/>
      <c r="I96" s="140"/>
      <c r="J96" s="141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 thickBot="1">
      <c r="A97" s="239">
        <v>46031</v>
      </c>
      <c r="B97" s="240" t="str">
        <f t="shared" si="1"/>
        <v>piątek</v>
      </c>
      <c r="C97" s="241">
        <v>0.77777777777777779</v>
      </c>
      <c r="D97" s="242" t="s">
        <v>29</v>
      </c>
      <c r="E97" s="241">
        <v>0.87847222222222221</v>
      </c>
      <c r="F97" s="243" t="s">
        <v>50</v>
      </c>
      <c r="G97" s="244" t="s">
        <v>85</v>
      </c>
      <c r="H97" s="245" t="s">
        <v>87</v>
      </c>
      <c r="I97" s="246" t="s">
        <v>86</v>
      </c>
      <c r="J97" s="247">
        <v>3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30" customFormat="1" ht="12.75" customHeight="1">
      <c r="A98" s="88">
        <v>46032</v>
      </c>
      <c r="B98" s="110" t="str">
        <f t="shared" si="1"/>
        <v>sobota</v>
      </c>
      <c r="C98" s="104">
        <v>0.33333333333333331</v>
      </c>
      <c r="D98" s="215" t="s">
        <v>29</v>
      </c>
      <c r="E98" s="216">
        <v>0.43402777777777779</v>
      </c>
      <c r="F98" s="209" t="s">
        <v>48</v>
      </c>
      <c r="G98" s="112" t="s">
        <v>92</v>
      </c>
      <c r="H98" s="43" t="s">
        <v>84</v>
      </c>
      <c r="I98" s="130" t="s">
        <v>101</v>
      </c>
      <c r="J98" s="114">
        <v>3</v>
      </c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s="30" customFormat="1" ht="12.75" customHeight="1">
      <c r="A99" s="89">
        <v>46032</v>
      </c>
      <c r="B99" s="116" t="str">
        <f t="shared" si="1"/>
        <v>sobota</v>
      </c>
      <c r="C99" s="201">
        <v>0.44097222222222227</v>
      </c>
      <c r="D99" s="202" t="s">
        <v>29</v>
      </c>
      <c r="E99" s="204">
        <v>0.54166666666666663</v>
      </c>
      <c r="F99" s="210" t="s">
        <v>45</v>
      </c>
      <c r="G99" s="118" t="s">
        <v>92</v>
      </c>
      <c r="H99" s="119" t="s">
        <v>34</v>
      </c>
      <c r="I99" s="120" t="s">
        <v>100</v>
      </c>
      <c r="J99" s="121">
        <v>3</v>
      </c>
      <c r="K99" s="115"/>
      <c r="L99" s="115"/>
      <c r="M99" s="115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30" customFormat="1" ht="12.75" customHeight="1">
      <c r="A100" s="89">
        <v>46032</v>
      </c>
      <c r="B100" s="116" t="str">
        <f t="shared" si="1"/>
        <v>sobota</v>
      </c>
      <c r="C100" s="201">
        <v>0.44097222222222227</v>
      </c>
      <c r="D100" s="202" t="s">
        <v>29</v>
      </c>
      <c r="E100" s="204">
        <v>0.54166666666666663</v>
      </c>
      <c r="F100" s="210" t="s">
        <v>49</v>
      </c>
      <c r="G100" s="118" t="s">
        <v>93</v>
      </c>
      <c r="H100" s="119" t="s">
        <v>84</v>
      </c>
      <c r="I100" s="130" t="s">
        <v>101</v>
      </c>
      <c r="J100" s="121">
        <v>3</v>
      </c>
      <c r="K100" s="115"/>
      <c r="L100" s="115"/>
      <c r="M100" s="115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s="30" customFormat="1" ht="12.75" customHeight="1">
      <c r="A101" s="89">
        <v>46032</v>
      </c>
      <c r="B101" s="116" t="str">
        <f t="shared" ref="B101" si="12">IF(WEEKDAY(A101,2)=5,"piątek",IF(WEEKDAY(A101,2)=6,"sobota",IF(WEEKDAY(A101,2)=7,"niedziela","Błąd")))</f>
        <v>sobota</v>
      </c>
      <c r="C101" s="201">
        <v>0.44097222222222227</v>
      </c>
      <c r="D101" s="202" t="s">
        <v>29</v>
      </c>
      <c r="E101" s="204">
        <v>0.54166666666666663</v>
      </c>
      <c r="F101" s="248" t="s">
        <v>73</v>
      </c>
      <c r="G101" s="134" t="s">
        <v>95</v>
      </c>
      <c r="H101" s="254" t="s">
        <v>69</v>
      </c>
      <c r="I101" s="252" t="s">
        <v>112</v>
      </c>
      <c r="J101" s="136">
        <v>3</v>
      </c>
      <c r="K101" s="115"/>
      <c r="L101" s="115"/>
      <c r="M101" s="115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s="30" customFormat="1" ht="12.75" customHeight="1">
      <c r="A102" s="89">
        <v>46032</v>
      </c>
      <c r="B102" s="116" t="str">
        <f t="shared" ref="B102:B103" si="13">IF(WEEKDAY(A102,2)=5,"piątek",IF(WEEKDAY(A102,2)=6,"sobota",IF(WEEKDAY(A102,2)=7,"niedziela","Błąd")))</f>
        <v>sobota</v>
      </c>
      <c r="C102" s="205">
        <v>0.5625</v>
      </c>
      <c r="D102" s="206" t="s">
        <v>29</v>
      </c>
      <c r="E102" s="207">
        <v>0.66319444444444442</v>
      </c>
      <c r="F102" s="248" t="s">
        <v>70</v>
      </c>
      <c r="G102" s="118" t="s">
        <v>92</v>
      </c>
      <c r="H102" s="254" t="s">
        <v>74</v>
      </c>
      <c r="I102" s="253" t="s">
        <v>112</v>
      </c>
      <c r="J102" s="121">
        <v>3</v>
      </c>
      <c r="K102" s="262"/>
      <c r="L102" s="115"/>
      <c r="M102" s="115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s="30" customFormat="1" ht="12.75" customHeight="1">
      <c r="A103" s="89">
        <v>46032</v>
      </c>
      <c r="B103" s="116" t="str">
        <f t="shared" si="13"/>
        <v>sobota</v>
      </c>
      <c r="C103" s="205">
        <v>0.5625</v>
      </c>
      <c r="D103" s="206" t="s">
        <v>29</v>
      </c>
      <c r="E103" s="207">
        <v>0.66319444444444442</v>
      </c>
      <c r="F103" s="210" t="s">
        <v>46</v>
      </c>
      <c r="G103" s="118" t="s">
        <v>93</v>
      </c>
      <c r="H103" s="119" t="s">
        <v>34</v>
      </c>
      <c r="I103" s="120" t="s">
        <v>100</v>
      </c>
      <c r="J103" s="121">
        <v>3</v>
      </c>
      <c r="K103" s="115"/>
      <c r="L103" s="115"/>
      <c r="M103" s="115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s="30" customFormat="1" ht="12.75" customHeight="1">
      <c r="A104" s="89">
        <v>46032</v>
      </c>
      <c r="B104" s="116" t="str">
        <f t="shared" ref="B104:B105" si="14">IF(WEEKDAY(A104,2)=5,"piątek",IF(WEEKDAY(A104,2)=6,"sobota",IF(WEEKDAY(A104,2)=7,"niedziela","Błąd")))</f>
        <v>sobota</v>
      </c>
      <c r="C104" s="205">
        <v>0.5625</v>
      </c>
      <c r="D104" s="206" t="s">
        <v>29</v>
      </c>
      <c r="E104" s="207">
        <v>0.66319444444444442</v>
      </c>
      <c r="F104" s="210" t="s">
        <v>57</v>
      </c>
      <c r="G104" s="118" t="s">
        <v>94</v>
      </c>
      <c r="H104" s="119" t="s">
        <v>84</v>
      </c>
      <c r="I104" s="130" t="s">
        <v>101</v>
      </c>
      <c r="J104" s="121">
        <v>3</v>
      </c>
      <c r="K104" s="115"/>
      <c r="L104" s="115"/>
      <c r="M104" s="115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s="30" customFormat="1" ht="12.75" customHeight="1">
      <c r="A105" s="89">
        <v>46032</v>
      </c>
      <c r="B105" s="116" t="str">
        <f t="shared" si="14"/>
        <v>sobota</v>
      </c>
      <c r="C105" s="197">
        <v>0.67013888888888884</v>
      </c>
      <c r="D105" s="198" t="s">
        <v>29</v>
      </c>
      <c r="E105" s="199">
        <v>0.77083333333333337</v>
      </c>
      <c r="F105" s="210" t="s">
        <v>58</v>
      </c>
      <c r="G105" s="118" t="s">
        <v>94</v>
      </c>
      <c r="H105" s="119" t="s">
        <v>34</v>
      </c>
      <c r="I105" s="120" t="s">
        <v>100</v>
      </c>
      <c r="J105" s="121">
        <v>3</v>
      </c>
      <c r="K105" s="17"/>
      <c r="L105" s="115"/>
      <c r="M105" s="115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s="30" customFormat="1" ht="12.75" customHeight="1" thickBot="1">
      <c r="A106" s="153">
        <v>46032</v>
      </c>
      <c r="B106" s="123" t="str">
        <f t="shared" si="1"/>
        <v>sobota</v>
      </c>
      <c r="C106" s="124">
        <v>0.77777777777777779</v>
      </c>
      <c r="D106" s="167" t="s">
        <v>29</v>
      </c>
      <c r="E106" s="124">
        <v>0.87847222222222221</v>
      </c>
      <c r="F106" s="194"/>
      <c r="G106" s="134"/>
      <c r="H106" s="270"/>
      <c r="I106" s="271"/>
      <c r="J106" s="136"/>
      <c r="K106" s="261"/>
      <c r="L106" s="262"/>
      <c r="M106" s="262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s="30" customFormat="1" ht="12.75" customHeight="1">
      <c r="A107" s="86">
        <v>46033</v>
      </c>
      <c r="B107" s="128" t="str">
        <f t="shared" si="1"/>
        <v>niedziela</v>
      </c>
      <c r="C107" s="195">
        <v>0.33333333333333331</v>
      </c>
      <c r="D107" s="196" t="s">
        <v>29</v>
      </c>
      <c r="E107" s="200">
        <v>0.43402777777777779</v>
      </c>
      <c r="F107" s="44" t="s">
        <v>44</v>
      </c>
      <c r="G107" s="49" t="s">
        <v>89</v>
      </c>
      <c r="H107" s="79" t="s">
        <v>34</v>
      </c>
      <c r="I107" s="227" t="s">
        <v>105</v>
      </c>
      <c r="J107" s="48">
        <v>3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s="30" customFormat="1" ht="12.75" customHeight="1">
      <c r="A108" s="87">
        <v>46033</v>
      </c>
      <c r="B108" s="129" t="str">
        <f t="shared" si="1"/>
        <v>niedziela</v>
      </c>
      <c r="C108" s="201">
        <v>0.33333333333333331</v>
      </c>
      <c r="D108" s="202" t="s">
        <v>29</v>
      </c>
      <c r="E108" s="203">
        <v>0.43402777777777779</v>
      </c>
      <c r="F108" s="77" t="s">
        <v>54</v>
      </c>
      <c r="G108" s="46" t="s">
        <v>90</v>
      </c>
      <c r="H108" s="77" t="s">
        <v>83</v>
      </c>
      <c r="I108" s="228" t="s">
        <v>107</v>
      </c>
      <c r="J108" s="45">
        <v>3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s="30" customFormat="1" ht="12.75" customHeight="1">
      <c r="A109" s="87">
        <v>46033</v>
      </c>
      <c r="B109" s="129" t="str">
        <f t="shared" si="1"/>
        <v>niedziela</v>
      </c>
      <c r="C109" s="99">
        <v>0.44097222222222227</v>
      </c>
      <c r="D109" s="56" t="s">
        <v>29</v>
      </c>
      <c r="E109" s="102">
        <v>0.54166666666666663</v>
      </c>
      <c r="F109" s="77" t="s">
        <v>42</v>
      </c>
      <c r="G109" s="46" t="s">
        <v>89</v>
      </c>
      <c r="H109" s="77" t="s">
        <v>83</v>
      </c>
      <c r="I109" s="228" t="s">
        <v>107</v>
      </c>
      <c r="J109" s="45">
        <v>3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s="30" customFormat="1" ht="12.75" customHeight="1">
      <c r="A110" s="87">
        <v>46033</v>
      </c>
      <c r="B110" s="129" t="str">
        <f t="shared" si="1"/>
        <v>niedziela</v>
      </c>
      <c r="C110" s="99">
        <v>0.44097222222222227</v>
      </c>
      <c r="D110" s="56" t="s">
        <v>29</v>
      </c>
      <c r="E110" s="102">
        <v>0.54166666666666663</v>
      </c>
      <c r="F110" s="44" t="s">
        <v>53</v>
      </c>
      <c r="G110" s="142" t="s">
        <v>90</v>
      </c>
      <c r="H110" s="143" t="s">
        <v>34</v>
      </c>
      <c r="I110" s="120" t="s">
        <v>105</v>
      </c>
      <c r="J110" s="121">
        <v>3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s="30" customFormat="1" ht="12.75" customHeight="1">
      <c r="A111" s="87">
        <v>46033</v>
      </c>
      <c r="B111" s="129" t="str">
        <f t="shared" ref="B111:B114" si="15">IF(WEEKDAY(A111,2)=5,"piątek",IF(WEEKDAY(A111,2)=6,"sobota",IF(WEEKDAY(A111,2)=7,"niedziela","Błąd")))</f>
        <v>niedziela</v>
      </c>
      <c r="C111" s="197">
        <v>0.5625</v>
      </c>
      <c r="D111" s="198" t="s">
        <v>29</v>
      </c>
      <c r="E111" s="199">
        <v>0.66319444444444442</v>
      </c>
      <c r="F111" s="77" t="s">
        <v>71</v>
      </c>
      <c r="G111" s="118" t="s">
        <v>93</v>
      </c>
      <c r="H111" s="119" t="s">
        <v>96</v>
      </c>
      <c r="I111" s="253" t="s">
        <v>110</v>
      </c>
      <c r="J111" s="121">
        <v>3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s="30" customFormat="1" ht="12.75" customHeight="1">
      <c r="A112" s="87">
        <v>46033</v>
      </c>
      <c r="B112" s="129" t="str">
        <f t="shared" si="15"/>
        <v>niedziela</v>
      </c>
      <c r="C112" s="197">
        <v>0.5625</v>
      </c>
      <c r="D112" s="198" t="s">
        <v>29</v>
      </c>
      <c r="E112" s="199">
        <v>0.66319444444444442</v>
      </c>
      <c r="F112" s="77" t="s">
        <v>72</v>
      </c>
      <c r="G112" s="142" t="s">
        <v>94</v>
      </c>
      <c r="H112" s="119" t="s">
        <v>74</v>
      </c>
      <c r="I112" s="253" t="s">
        <v>112</v>
      </c>
      <c r="J112" s="121">
        <v>3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s="30" customFormat="1" ht="12.75" customHeight="1">
      <c r="A113" s="87">
        <v>46033</v>
      </c>
      <c r="B113" s="129" t="str">
        <f t="shared" si="15"/>
        <v>niedziela</v>
      </c>
      <c r="C113" s="173">
        <v>0.67013888888888884</v>
      </c>
      <c r="D113" s="166" t="s">
        <v>29</v>
      </c>
      <c r="E113" s="122">
        <v>0.77083333333333337</v>
      </c>
      <c r="F113" s="77"/>
      <c r="G113" s="118"/>
      <c r="H113" s="119"/>
      <c r="I113" s="251"/>
      <c r="J113" s="121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s="30" customFormat="1" ht="12.75" customHeight="1">
      <c r="A114" s="87">
        <v>46033</v>
      </c>
      <c r="B114" s="129" t="str">
        <f t="shared" si="15"/>
        <v>niedziela</v>
      </c>
      <c r="C114" s="173">
        <v>0.67013888888888884</v>
      </c>
      <c r="D114" s="166" t="s">
        <v>29</v>
      </c>
      <c r="E114" s="122">
        <v>0.77083333333333337</v>
      </c>
      <c r="F114" s="77"/>
      <c r="G114" s="142"/>
      <c r="H114" s="119"/>
      <c r="I114" s="251"/>
      <c r="J114" s="121"/>
      <c r="K114" s="115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s="30" customFormat="1" ht="12.75" customHeight="1" thickBot="1">
      <c r="A115" s="152">
        <v>46033</v>
      </c>
      <c r="B115" s="132" t="str">
        <f t="shared" si="1"/>
        <v>niedziela</v>
      </c>
      <c r="C115" s="124">
        <v>0.77777777777777779</v>
      </c>
      <c r="D115" s="167" t="s">
        <v>29</v>
      </c>
      <c r="E115" s="124">
        <v>0.87847222222222221</v>
      </c>
      <c r="F115" s="137"/>
      <c r="G115" s="125"/>
      <c r="H115" s="119"/>
      <c r="I115" s="126"/>
      <c r="J115" s="12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s="30" customFormat="1" ht="12.75" customHeight="1">
      <c r="A116" s="80">
        <v>46039</v>
      </c>
      <c r="B116" s="255" t="str">
        <f t="shared" si="1"/>
        <v>sobota</v>
      </c>
      <c r="C116" s="111">
        <v>0.33333333333333331</v>
      </c>
      <c r="D116" s="168" t="s">
        <v>29</v>
      </c>
      <c r="E116" s="111">
        <v>0.43402777777777779</v>
      </c>
      <c r="F116" s="79" t="s">
        <v>42</v>
      </c>
      <c r="G116" s="222" t="s">
        <v>89</v>
      </c>
      <c r="H116" s="79" t="s">
        <v>83</v>
      </c>
      <c r="I116" s="228" t="s">
        <v>107</v>
      </c>
      <c r="J116" s="45">
        <v>3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s="30" customFormat="1" ht="12.75" customHeight="1">
      <c r="A117" s="81">
        <v>46039</v>
      </c>
      <c r="B117" s="144" t="str">
        <f t="shared" ref="B117" si="16">IF(WEEKDAY(A117,2)=5,"piątek",IF(WEEKDAY(A117,2)=6,"sobota",IF(WEEKDAY(A117,2)=7,"niedziela","Błąd")))</f>
        <v>sobota</v>
      </c>
      <c r="C117" s="122">
        <v>0.33333333333333331</v>
      </c>
      <c r="D117" s="249" t="s">
        <v>29</v>
      </c>
      <c r="E117" s="122">
        <v>0.43402777777777779</v>
      </c>
      <c r="F117" s="248" t="s">
        <v>78</v>
      </c>
      <c r="G117" s="118" t="s">
        <v>95</v>
      </c>
      <c r="H117" s="119" t="s">
        <v>62</v>
      </c>
      <c r="I117" s="252" t="s">
        <v>112</v>
      </c>
      <c r="J117" s="45">
        <v>3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s="30" customFormat="1" ht="12.75" customHeight="1">
      <c r="A118" s="81">
        <v>46039</v>
      </c>
      <c r="B118" s="144" t="s">
        <v>66</v>
      </c>
      <c r="C118" s="199">
        <v>0.44097222222222227</v>
      </c>
      <c r="D118" s="208" t="s">
        <v>29</v>
      </c>
      <c r="E118" s="199">
        <v>0.54166666666666663</v>
      </c>
      <c r="F118" s="77" t="s">
        <v>40</v>
      </c>
      <c r="G118" s="37" t="s">
        <v>89</v>
      </c>
      <c r="H118" s="77" t="s">
        <v>98</v>
      </c>
      <c r="I118" s="229" t="s">
        <v>105</v>
      </c>
      <c r="J118" s="38">
        <v>3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s="30" customFormat="1" ht="12.75" customHeight="1">
      <c r="A119" s="81">
        <v>46039</v>
      </c>
      <c r="B119" s="144" t="s">
        <v>66</v>
      </c>
      <c r="C119" s="199">
        <v>0.44097222222222227</v>
      </c>
      <c r="D119" s="208" t="s">
        <v>29</v>
      </c>
      <c r="E119" s="199">
        <v>0.54166666666666663</v>
      </c>
      <c r="F119" s="44" t="s">
        <v>53</v>
      </c>
      <c r="G119" s="118" t="s">
        <v>90</v>
      </c>
      <c r="H119" s="119" t="s">
        <v>34</v>
      </c>
      <c r="I119" s="130" t="s">
        <v>107</v>
      </c>
      <c r="J119" s="121">
        <v>3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s="30" customFormat="1" ht="12.75" customHeight="1">
      <c r="A120" s="81">
        <v>46039</v>
      </c>
      <c r="B120" s="144" t="s">
        <v>66</v>
      </c>
      <c r="C120" s="205">
        <v>0.5625</v>
      </c>
      <c r="D120" s="206" t="s">
        <v>29</v>
      </c>
      <c r="E120" s="207">
        <v>0.66319444444444442</v>
      </c>
      <c r="F120" s="44" t="s">
        <v>44</v>
      </c>
      <c r="G120" s="118" t="s">
        <v>89</v>
      </c>
      <c r="H120" s="119" t="s">
        <v>34</v>
      </c>
      <c r="I120" s="130" t="s">
        <v>107</v>
      </c>
      <c r="J120" s="121">
        <v>3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s="30" customFormat="1" ht="12.75" customHeight="1">
      <c r="A121" s="81">
        <v>46039</v>
      </c>
      <c r="B121" s="144" t="s">
        <v>66</v>
      </c>
      <c r="C121" s="205">
        <v>0.5625</v>
      </c>
      <c r="D121" s="206" t="s">
        <v>29</v>
      </c>
      <c r="E121" s="207">
        <v>0.66319444444444442</v>
      </c>
      <c r="F121" s="77" t="s">
        <v>55</v>
      </c>
      <c r="G121" s="37" t="s">
        <v>90</v>
      </c>
      <c r="H121" s="77" t="s">
        <v>98</v>
      </c>
      <c r="I121" s="130" t="s">
        <v>105</v>
      </c>
      <c r="J121" s="121">
        <v>3</v>
      </c>
      <c r="K121" s="115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s="30" customFormat="1" ht="12.75" customHeight="1">
      <c r="A122" s="81">
        <v>46039</v>
      </c>
      <c r="B122" s="144" t="str">
        <f t="shared" si="1"/>
        <v>sobota</v>
      </c>
      <c r="C122" s="199">
        <v>0.67013888888888884</v>
      </c>
      <c r="D122" s="208" t="s">
        <v>29</v>
      </c>
      <c r="E122" s="199">
        <v>0.77083333333333337</v>
      </c>
      <c r="F122" s="77" t="s">
        <v>45</v>
      </c>
      <c r="G122" s="118" t="s">
        <v>92</v>
      </c>
      <c r="H122" s="119" t="s">
        <v>34</v>
      </c>
      <c r="I122" s="120" t="s">
        <v>100</v>
      </c>
      <c r="J122" s="121">
        <v>3</v>
      </c>
      <c r="K122" s="115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s="30" customFormat="1" ht="12.75" customHeight="1">
      <c r="A123" s="81">
        <v>46039</v>
      </c>
      <c r="B123" s="144" t="str">
        <f t="shared" ref="B123" si="17">IF(WEEKDAY(A123,2)=5,"piątek",IF(WEEKDAY(A123,2)=6,"sobota",IF(WEEKDAY(A123,2)=7,"niedziela","Błąd")))</f>
        <v>sobota</v>
      </c>
      <c r="C123" s="199">
        <v>0.67013888888888884</v>
      </c>
      <c r="D123" s="208" t="s">
        <v>29</v>
      </c>
      <c r="E123" s="199">
        <v>0.77083333333333337</v>
      </c>
      <c r="F123" s="77" t="s">
        <v>54</v>
      </c>
      <c r="G123" s="46" t="s">
        <v>90</v>
      </c>
      <c r="H123" s="77" t="s">
        <v>83</v>
      </c>
      <c r="I123" s="120" t="s">
        <v>105</v>
      </c>
      <c r="J123" s="121">
        <v>3</v>
      </c>
      <c r="K123" s="115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s="30" customFormat="1" ht="12.75" customHeight="1" thickBot="1">
      <c r="A124" s="82">
        <v>46039</v>
      </c>
      <c r="B124" s="144" t="str">
        <f t="shared" si="1"/>
        <v>sobota</v>
      </c>
      <c r="C124" s="124">
        <v>0.77777777777777779</v>
      </c>
      <c r="D124" s="170" t="s">
        <v>29</v>
      </c>
      <c r="E124" s="133">
        <v>0.87847222222222221</v>
      </c>
      <c r="F124" s="250" t="s">
        <v>77</v>
      </c>
      <c r="G124" s="125" t="s">
        <v>94</v>
      </c>
      <c r="H124" s="194" t="s">
        <v>62</v>
      </c>
      <c r="I124" s="263" t="s">
        <v>112</v>
      </c>
      <c r="J124" s="12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s="30" customFormat="1" ht="12.75" customHeight="1">
      <c r="A125" s="83">
        <v>46040</v>
      </c>
      <c r="B125" s="71" t="str">
        <f t="shared" ref="B125:B146" si="18">IF(WEEKDAY(A125,2)=5,"piątek",IF(WEEKDAY(A125,2)=6,"sobota",IF(WEEKDAY(A125,2)=7,"niedziela","Błąd")))</f>
        <v>niedziela</v>
      </c>
      <c r="C125" s="195">
        <v>0.33333333333333331</v>
      </c>
      <c r="D125" s="196" t="s">
        <v>29</v>
      </c>
      <c r="E125" s="200">
        <v>0.43402777777777779</v>
      </c>
      <c r="F125" s="77" t="s">
        <v>47</v>
      </c>
      <c r="G125" s="134" t="s">
        <v>89</v>
      </c>
      <c r="H125" s="119" t="s">
        <v>83</v>
      </c>
      <c r="I125" s="120" t="s">
        <v>108</v>
      </c>
      <c r="J125" s="121">
        <v>3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s="30" customFormat="1" ht="12.75" customHeight="1">
      <c r="A126" s="84">
        <v>46040</v>
      </c>
      <c r="B126" s="72" t="str">
        <f t="shared" si="18"/>
        <v>niedziela</v>
      </c>
      <c r="C126" s="201">
        <v>0.33333333333333331</v>
      </c>
      <c r="D126" s="202" t="s">
        <v>29</v>
      </c>
      <c r="E126" s="203">
        <v>0.43402777777777779</v>
      </c>
      <c r="F126" s="77" t="s">
        <v>55</v>
      </c>
      <c r="G126" s="37" t="s">
        <v>90</v>
      </c>
      <c r="H126" s="77" t="s">
        <v>98</v>
      </c>
      <c r="I126" s="229" t="s">
        <v>105</v>
      </c>
      <c r="J126" s="38">
        <v>3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s="30" customFormat="1" ht="12.75" customHeight="1">
      <c r="A127" s="84">
        <v>46040</v>
      </c>
      <c r="B127" s="72" t="str">
        <f t="shared" si="18"/>
        <v>niedziela</v>
      </c>
      <c r="C127" s="99">
        <v>0.44097222222222227</v>
      </c>
      <c r="D127" s="56" t="s">
        <v>29</v>
      </c>
      <c r="E127" s="102">
        <v>0.54166666666666663</v>
      </c>
      <c r="F127" s="77" t="s">
        <v>40</v>
      </c>
      <c r="G127" s="37" t="s">
        <v>89</v>
      </c>
      <c r="H127" s="77" t="s">
        <v>98</v>
      </c>
      <c r="I127" s="229" t="s">
        <v>105</v>
      </c>
      <c r="J127" s="38">
        <v>3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s="30" customFormat="1" ht="12.75" customHeight="1">
      <c r="A128" s="84">
        <v>46040</v>
      </c>
      <c r="B128" s="72" t="str">
        <f t="shared" si="18"/>
        <v>niedziela</v>
      </c>
      <c r="C128" s="99">
        <v>0.44097222222222227</v>
      </c>
      <c r="D128" s="56" t="s">
        <v>29</v>
      </c>
      <c r="E128" s="102">
        <v>0.54166666666666663</v>
      </c>
      <c r="F128" s="77" t="s">
        <v>56</v>
      </c>
      <c r="G128" s="134" t="s">
        <v>90</v>
      </c>
      <c r="H128" s="119" t="s">
        <v>83</v>
      </c>
      <c r="I128" s="120" t="s">
        <v>108</v>
      </c>
      <c r="J128" s="121">
        <v>3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s="30" customFormat="1" ht="12.75" customHeight="1">
      <c r="A129" s="84">
        <v>46040</v>
      </c>
      <c r="B129" s="72" t="str">
        <f t="shared" ref="B129:B130" si="19">IF(WEEKDAY(A129,2)=5,"piątek",IF(WEEKDAY(A129,2)=6,"sobota",IF(WEEKDAY(A129,2)=7,"niedziela","Błąd")))</f>
        <v>niedziela</v>
      </c>
      <c r="C129" s="197">
        <v>0.5625</v>
      </c>
      <c r="D129" s="198" t="s">
        <v>29</v>
      </c>
      <c r="E129" s="199">
        <v>0.66319444444444442</v>
      </c>
      <c r="F129" s="77" t="s">
        <v>65</v>
      </c>
      <c r="G129" s="37" t="s">
        <v>91</v>
      </c>
      <c r="H129" s="77" t="s">
        <v>82</v>
      </c>
      <c r="I129" s="231" t="s">
        <v>102</v>
      </c>
      <c r="J129" s="38">
        <v>3</v>
      </c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s="30" customFormat="1" ht="12.75" customHeight="1">
      <c r="A130" s="84">
        <v>46040</v>
      </c>
      <c r="B130" s="72" t="str">
        <f t="shared" si="19"/>
        <v>niedziela</v>
      </c>
      <c r="C130" s="117">
        <v>0.67013888888888884</v>
      </c>
      <c r="D130" s="169" t="s">
        <v>29</v>
      </c>
      <c r="E130" s="117">
        <v>0.77083333333333337</v>
      </c>
      <c r="F130" s="248" t="s">
        <v>75</v>
      </c>
      <c r="G130" s="118" t="s">
        <v>92</v>
      </c>
      <c r="H130" s="119" t="s">
        <v>62</v>
      </c>
      <c r="I130" s="253" t="s">
        <v>113</v>
      </c>
      <c r="J130" s="121">
        <v>3</v>
      </c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s="30" customFormat="1" ht="12.75" customHeight="1">
      <c r="A131" s="84">
        <v>46040</v>
      </c>
      <c r="B131" s="72" t="str">
        <f t="shared" ref="B131" si="20">IF(WEEKDAY(A131,2)=5,"piątek",IF(WEEKDAY(A131,2)=6,"sobota",IF(WEEKDAY(A131,2)=7,"niedziela","Błąd")))</f>
        <v>niedziela</v>
      </c>
      <c r="C131" s="117">
        <v>0.67013888888888884</v>
      </c>
      <c r="D131" s="169" t="s">
        <v>29</v>
      </c>
      <c r="E131" s="117">
        <v>0.77083333333333337</v>
      </c>
      <c r="F131" s="248" t="s">
        <v>76</v>
      </c>
      <c r="G131" s="134" t="s">
        <v>93</v>
      </c>
      <c r="H131" s="254" t="s">
        <v>114</v>
      </c>
      <c r="I131" s="253" t="s">
        <v>112</v>
      </c>
      <c r="J131" s="121">
        <v>3</v>
      </c>
      <c r="K131" s="260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s="30" customFormat="1" ht="12.75" customHeight="1" thickBot="1">
      <c r="A132" s="85">
        <v>46040</v>
      </c>
      <c r="B132" s="72" t="str">
        <f t="shared" si="18"/>
        <v>niedziela</v>
      </c>
      <c r="C132" s="124">
        <v>0.77777777777777779</v>
      </c>
      <c r="D132" s="170" t="s">
        <v>29</v>
      </c>
      <c r="E132" s="133">
        <v>0.87847222222222221</v>
      </c>
      <c r="F132" s="145"/>
      <c r="G132" s="125"/>
      <c r="H132" s="146"/>
      <c r="I132" s="126"/>
      <c r="J132" s="12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s="17" customFormat="1" ht="12.75">
      <c r="A133" s="88">
        <v>46053</v>
      </c>
      <c r="B133" s="74" t="str">
        <f t="shared" si="18"/>
        <v>sobota</v>
      </c>
      <c r="C133" s="111">
        <v>0.33333333333333331</v>
      </c>
      <c r="D133" s="168" t="s">
        <v>29</v>
      </c>
      <c r="E133" s="111">
        <v>0.43402777777777779</v>
      </c>
      <c r="F133" s="209" t="s">
        <v>48</v>
      </c>
      <c r="G133" s="112" t="s">
        <v>92</v>
      </c>
      <c r="H133" s="113" t="s">
        <v>84</v>
      </c>
      <c r="I133" s="130" t="s">
        <v>101</v>
      </c>
      <c r="J133" s="114">
        <v>3</v>
      </c>
    </row>
    <row r="134" spans="1:32" s="17" customFormat="1" ht="12.75">
      <c r="A134" s="89">
        <v>46053</v>
      </c>
      <c r="B134" s="75" t="str">
        <f t="shared" si="18"/>
        <v>sobota</v>
      </c>
      <c r="C134" s="117">
        <v>0.44097222222222227</v>
      </c>
      <c r="D134" s="169" t="s">
        <v>29</v>
      </c>
      <c r="E134" s="117">
        <v>0.54166666666666663</v>
      </c>
      <c r="F134" s="119" t="s">
        <v>65</v>
      </c>
      <c r="G134" s="37" t="s">
        <v>91</v>
      </c>
      <c r="H134" s="77" t="s">
        <v>82</v>
      </c>
      <c r="I134" s="231" t="s">
        <v>102</v>
      </c>
      <c r="J134" s="38">
        <v>3</v>
      </c>
    </row>
    <row r="135" spans="1:32" s="17" customFormat="1" ht="12.75">
      <c r="A135" s="89">
        <v>46053</v>
      </c>
      <c r="B135" s="75" t="str">
        <f t="shared" si="18"/>
        <v>sobota</v>
      </c>
      <c r="C135" s="197">
        <v>0.5625</v>
      </c>
      <c r="D135" s="198" t="s">
        <v>29</v>
      </c>
      <c r="E135" s="199">
        <v>0.66319444444444442</v>
      </c>
      <c r="F135" s="210" t="s">
        <v>49</v>
      </c>
      <c r="G135" s="118" t="s">
        <v>93</v>
      </c>
      <c r="H135" s="119" t="s">
        <v>84</v>
      </c>
      <c r="I135" s="130" t="s">
        <v>101</v>
      </c>
      <c r="J135" s="121">
        <v>3</v>
      </c>
    </row>
    <row r="136" spans="1:32" s="17" customFormat="1" ht="12.75">
      <c r="A136" s="89">
        <v>46053</v>
      </c>
      <c r="B136" s="75" t="str">
        <f t="shared" si="18"/>
        <v>sobota</v>
      </c>
      <c r="C136" s="197">
        <v>0.5625</v>
      </c>
      <c r="D136" s="198" t="s">
        <v>29</v>
      </c>
      <c r="E136" s="199">
        <v>0.66319444444444442</v>
      </c>
      <c r="F136" s="210" t="s">
        <v>58</v>
      </c>
      <c r="G136" s="118" t="s">
        <v>94</v>
      </c>
      <c r="H136" s="119" t="s">
        <v>34</v>
      </c>
      <c r="I136" s="120" t="s">
        <v>100</v>
      </c>
      <c r="J136" s="121">
        <v>3</v>
      </c>
    </row>
    <row r="137" spans="1:32" s="17" customFormat="1" ht="12.75">
      <c r="A137" s="89">
        <v>46053</v>
      </c>
      <c r="B137" s="75" t="str">
        <f t="shared" ref="B137:B138" si="21">IF(WEEKDAY(A137,2)=5,"piątek",IF(WEEKDAY(A137,2)=6,"sobota",IF(WEEKDAY(A137,2)=7,"niedziela","Błąd")))</f>
        <v>sobota</v>
      </c>
      <c r="C137" s="173">
        <v>0.67013888888888884</v>
      </c>
      <c r="D137" s="166" t="s">
        <v>29</v>
      </c>
      <c r="E137" s="122">
        <v>0.77083333333333337</v>
      </c>
      <c r="F137" s="210" t="s">
        <v>46</v>
      </c>
      <c r="G137" s="118" t="s">
        <v>93</v>
      </c>
      <c r="H137" s="119" t="s">
        <v>34</v>
      </c>
      <c r="I137" s="120" t="s">
        <v>100</v>
      </c>
      <c r="J137" s="121">
        <v>3</v>
      </c>
    </row>
    <row r="138" spans="1:32" s="17" customFormat="1" ht="12.75">
      <c r="A138" s="89">
        <v>46053</v>
      </c>
      <c r="B138" s="75" t="str">
        <f t="shared" si="21"/>
        <v>sobota</v>
      </c>
      <c r="C138" s="173">
        <v>0.67013888888888884</v>
      </c>
      <c r="D138" s="166" t="s">
        <v>29</v>
      </c>
      <c r="E138" s="122">
        <v>0.77083333333333337</v>
      </c>
      <c r="F138" s="210" t="s">
        <v>57</v>
      </c>
      <c r="G138" s="118" t="s">
        <v>94</v>
      </c>
      <c r="H138" s="119" t="s">
        <v>84</v>
      </c>
      <c r="I138" s="130" t="s">
        <v>101</v>
      </c>
      <c r="J138" s="121">
        <v>3</v>
      </c>
    </row>
    <row r="139" spans="1:32" s="17" customFormat="1" ht="13.5" thickBot="1">
      <c r="A139" s="153">
        <v>46053</v>
      </c>
      <c r="B139" s="75" t="str">
        <f t="shared" si="18"/>
        <v>sobota</v>
      </c>
      <c r="C139" s="124">
        <v>0.77777777777777779</v>
      </c>
      <c r="D139" s="170" t="s">
        <v>29</v>
      </c>
      <c r="E139" s="133">
        <v>0.87847222222222221</v>
      </c>
      <c r="F139" s="145"/>
      <c r="G139" s="125"/>
      <c r="H139" s="146"/>
      <c r="I139" s="126"/>
      <c r="J139" s="127"/>
    </row>
    <row r="140" spans="1:32" s="17" customFormat="1" ht="12.75">
      <c r="A140" s="86">
        <v>46054</v>
      </c>
      <c r="B140" s="128" t="str">
        <f t="shared" si="18"/>
        <v>niedziela</v>
      </c>
      <c r="C140" s="111">
        <v>0.33333333333333331</v>
      </c>
      <c r="D140" s="168" t="s">
        <v>29</v>
      </c>
      <c r="E140" s="111">
        <v>0.43402777777777779</v>
      </c>
      <c r="F140" s="210" t="s">
        <v>57</v>
      </c>
      <c r="G140" s="112" t="s">
        <v>94</v>
      </c>
      <c r="H140" s="113" t="s">
        <v>84</v>
      </c>
      <c r="I140" s="130" t="s">
        <v>101</v>
      </c>
      <c r="J140" s="114">
        <v>3</v>
      </c>
    </row>
    <row r="141" spans="1:32" s="17" customFormat="1" ht="12.75">
      <c r="A141" s="87">
        <v>46054</v>
      </c>
      <c r="B141" s="129" t="str">
        <f t="shared" si="18"/>
        <v>niedziela</v>
      </c>
      <c r="C141" s="199">
        <v>0.44097222222222227</v>
      </c>
      <c r="D141" s="208" t="s">
        <v>29</v>
      </c>
      <c r="E141" s="199">
        <v>0.54166666666666663</v>
      </c>
      <c r="F141" s="210" t="s">
        <v>49</v>
      </c>
      <c r="G141" s="118" t="s">
        <v>93</v>
      </c>
      <c r="H141" s="119" t="s">
        <v>84</v>
      </c>
      <c r="I141" s="130" t="s">
        <v>101</v>
      </c>
      <c r="J141" s="121">
        <v>3</v>
      </c>
    </row>
    <row r="142" spans="1:32" s="17" customFormat="1" ht="12.75">
      <c r="A142" s="87">
        <v>46054</v>
      </c>
      <c r="B142" s="129" t="str">
        <f t="shared" si="18"/>
        <v>niedziela</v>
      </c>
      <c r="C142" s="199">
        <v>0.44097222222222227</v>
      </c>
      <c r="D142" s="208" t="s">
        <v>29</v>
      </c>
      <c r="E142" s="199">
        <v>0.54166666666666663</v>
      </c>
      <c r="F142" s="210" t="s">
        <v>58</v>
      </c>
      <c r="G142" s="118" t="s">
        <v>94</v>
      </c>
      <c r="H142" s="119" t="s">
        <v>34</v>
      </c>
      <c r="I142" s="120" t="s">
        <v>100</v>
      </c>
      <c r="J142" s="121">
        <v>3</v>
      </c>
      <c r="K142" s="115"/>
      <c r="L142" s="115"/>
      <c r="M142" s="115"/>
    </row>
    <row r="143" spans="1:32" s="17" customFormat="1" ht="12.75">
      <c r="A143" s="87">
        <v>46054</v>
      </c>
      <c r="B143" s="129" t="str">
        <f t="shared" si="18"/>
        <v>niedziela</v>
      </c>
      <c r="C143" s="205">
        <v>0.5625</v>
      </c>
      <c r="D143" s="206" t="s">
        <v>29</v>
      </c>
      <c r="E143" s="207">
        <v>0.66319444444444442</v>
      </c>
      <c r="F143" s="210" t="s">
        <v>48</v>
      </c>
      <c r="G143" s="118" t="s">
        <v>92</v>
      </c>
      <c r="H143" s="119" t="s">
        <v>84</v>
      </c>
      <c r="I143" s="130" t="s">
        <v>101</v>
      </c>
      <c r="J143" s="121">
        <v>3</v>
      </c>
      <c r="K143" s="115"/>
      <c r="L143" s="115"/>
      <c r="M143" s="115"/>
    </row>
    <row r="144" spans="1:32" s="17" customFormat="1" ht="12.75">
      <c r="A144" s="87">
        <v>46054</v>
      </c>
      <c r="B144" s="129" t="str">
        <f t="shared" ref="B144:B145" si="22">IF(WEEKDAY(A144,2)=5,"piątek",IF(WEEKDAY(A144,2)=6,"sobota",IF(WEEKDAY(A144,2)=7,"niedziela","Błąd")))</f>
        <v>niedziela</v>
      </c>
      <c r="C144" s="205">
        <v>0.5625</v>
      </c>
      <c r="D144" s="206" t="s">
        <v>29</v>
      </c>
      <c r="E144" s="207">
        <v>0.66319444444444442</v>
      </c>
      <c r="F144" s="210" t="s">
        <v>46</v>
      </c>
      <c r="G144" s="118" t="s">
        <v>93</v>
      </c>
      <c r="H144" s="119" t="s">
        <v>34</v>
      </c>
      <c r="I144" s="120" t="s">
        <v>100</v>
      </c>
      <c r="J144" s="121">
        <v>3</v>
      </c>
      <c r="K144" s="115"/>
      <c r="L144" s="115"/>
      <c r="M144" s="115"/>
    </row>
    <row r="145" spans="1:13" s="17" customFormat="1" ht="12.75">
      <c r="A145" s="87">
        <v>46054</v>
      </c>
      <c r="B145" s="129" t="str">
        <f t="shared" si="22"/>
        <v>niedziela</v>
      </c>
      <c r="C145" s="197">
        <v>0.67013888888888884</v>
      </c>
      <c r="D145" s="198" t="s">
        <v>29</v>
      </c>
      <c r="E145" s="199">
        <v>0.77083333333333337</v>
      </c>
      <c r="F145" s="210" t="s">
        <v>45</v>
      </c>
      <c r="G145" s="118" t="s">
        <v>92</v>
      </c>
      <c r="H145" s="119" t="s">
        <v>34</v>
      </c>
      <c r="I145" s="120" t="s">
        <v>100</v>
      </c>
      <c r="J145" s="121">
        <v>3</v>
      </c>
      <c r="K145" s="115"/>
      <c r="L145" s="115"/>
      <c r="M145" s="115"/>
    </row>
    <row r="146" spans="1:13" s="17" customFormat="1" ht="13.5" thickBot="1">
      <c r="A146" s="152">
        <v>46054</v>
      </c>
      <c r="B146" s="132" t="str">
        <f t="shared" si="18"/>
        <v>niedziela</v>
      </c>
      <c r="C146" s="124">
        <v>0.77777777777777779</v>
      </c>
      <c r="D146" s="170" t="s">
        <v>29</v>
      </c>
      <c r="E146" s="133">
        <v>0.87847222222222221</v>
      </c>
      <c r="F146" s="145"/>
      <c r="G146" s="125"/>
      <c r="H146" s="194"/>
      <c r="I146" s="126"/>
      <c r="J146" s="127"/>
      <c r="K146" s="115"/>
      <c r="L146" s="115"/>
      <c r="M146" s="115"/>
    </row>
    <row r="147" spans="1:13" s="17" customFormat="1" ht="13.5" thickBot="1">
      <c r="A147" s="147"/>
      <c r="B147" s="148"/>
      <c r="C147" s="148"/>
      <c r="D147" s="148"/>
      <c r="E147" s="148"/>
      <c r="G147" s="18"/>
      <c r="H147" s="143"/>
      <c r="I147" s="20"/>
      <c r="J147" s="149">
        <f>SUM(J9:J146)</f>
        <v>366</v>
      </c>
      <c r="K147" s="115"/>
      <c r="L147" s="115"/>
      <c r="M147" s="115"/>
    </row>
    <row r="148" spans="1:13" s="17" customFormat="1" ht="12.75">
      <c r="A148" s="40"/>
      <c r="B148" s="40"/>
      <c r="C148" s="40"/>
      <c r="D148" s="40"/>
      <c r="E148" s="40"/>
      <c r="G148" s="18"/>
      <c r="H148" s="143"/>
      <c r="I148" s="20"/>
      <c r="J148" s="40"/>
    </row>
    <row r="149" spans="1:13" s="17" customFormat="1" ht="13.5" thickBot="1">
      <c r="A149" s="40"/>
      <c r="B149" s="40"/>
      <c r="C149" s="40"/>
      <c r="D149" s="40"/>
      <c r="E149" s="40"/>
      <c r="F149" s="177" t="s">
        <v>30</v>
      </c>
      <c r="G149" s="149">
        <f>SUM(J9:J146)</f>
        <v>366</v>
      </c>
      <c r="H149" s="19"/>
      <c r="I149" s="20"/>
      <c r="J149" s="40"/>
    </row>
    <row r="150" spans="1:13" s="17" customFormat="1" ht="13.5" thickBot="1">
      <c r="A150" s="40"/>
      <c r="B150" s="40"/>
      <c r="C150" s="40"/>
      <c r="D150" s="40"/>
      <c r="E150" s="40"/>
      <c r="G150" s="18"/>
      <c r="H150" s="19"/>
      <c r="I150" s="20"/>
      <c r="J150" s="40"/>
    </row>
    <row r="151" spans="1:13" s="17" customFormat="1" ht="12.75">
      <c r="A151" s="40"/>
      <c r="B151" s="40"/>
      <c r="C151" s="40"/>
      <c r="D151" s="40"/>
      <c r="E151" s="40"/>
      <c r="F151" s="156" t="s">
        <v>65</v>
      </c>
      <c r="G151" s="178">
        <f>SUMIF($F$9:$F$146,F151,$J$9:$J$146)</f>
        <v>18</v>
      </c>
      <c r="H151" s="156" t="s">
        <v>82</v>
      </c>
      <c r="I151" s="182">
        <v>18</v>
      </c>
      <c r="J151" s="40"/>
    </row>
    <row r="152" spans="1:13" s="17" customFormat="1" ht="12.75">
      <c r="A152" s="40"/>
      <c r="B152" s="40"/>
      <c r="C152" s="40"/>
      <c r="D152" s="40"/>
      <c r="E152" s="40"/>
      <c r="F152" s="186" t="s">
        <v>43</v>
      </c>
      <c r="G152" s="179">
        <f>SUMIF($F$9:$F$146,F152,$J$9:$J$146)</f>
        <v>9</v>
      </c>
      <c r="H152" s="158" t="s">
        <v>34</v>
      </c>
      <c r="I152" s="183">
        <v>9</v>
      </c>
      <c r="J152" s="40"/>
    </row>
    <row r="153" spans="1:13" s="17" customFormat="1" ht="12.75">
      <c r="A153" s="40"/>
      <c r="B153" s="40"/>
      <c r="C153" s="40"/>
      <c r="D153" s="40"/>
      <c r="E153" s="40"/>
      <c r="F153" s="211" t="s">
        <v>44</v>
      </c>
      <c r="G153" s="179">
        <f>SUMIF($F$9:$F$126,F153,$J$9:$J$126)</f>
        <v>9</v>
      </c>
      <c r="H153" s="187" t="s">
        <v>34</v>
      </c>
      <c r="I153" s="183">
        <v>9</v>
      </c>
      <c r="J153" s="40"/>
    </row>
    <row r="154" spans="1:13" s="17" customFormat="1" ht="12.75">
      <c r="A154" s="40"/>
      <c r="B154" s="40"/>
      <c r="C154" s="40"/>
      <c r="D154" s="40"/>
      <c r="E154" s="40"/>
      <c r="F154" s="211" t="s">
        <v>53</v>
      </c>
      <c r="G154" s="179">
        <f>SUMIF($F$9:$F$132,F154,$J$9:$J$132)</f>
        <v>9</v>
      </c>
      <c r="H154" s="187" t="s">
        <v>34</v>
      </c>
      <c r="I154" s="183">
        <v>9</v>
      </c>
      <c r="J154" s="40"/>
    </row>
    <row r="155" spans="1:13" s="17" customFormat="1" ht="12.75">
      <c r="A155" s="40"/>
      <c r="B155" s="40"/>
      <c r="C155" s="40"/>
      <c r="D155" s="40"/>
      <c r="E155" s="40"/>
      <c r="F155" s="211" t="s">
        <v>45</v>
      </c>
      <c r="G155" s="179">
        <f>SUMIF($F$9:$F$146,F155,$J$9:$J$146)</f>
        <v>9</v>
      </c>
      <c r="H155" s="188" t="s">
        <v>34</v>
      </c>
      <c r="I155" s="183">
        <v>9</v>
      </c>
      <c r="J155" s="40"/>
    </row>
    <row r="156" spans="1:13" s="17" customFormat="1" ht="12.75">
      <c r="A156" s="40"/>
      <c r="B156" s="40"/>
      <c r="C156" s="40"/>
      <c r="D156" s="40"/>
      <c r="E156" s="40"/>
      <c r="F156" s="211" t="s">
        <v>46</v>
      </c>
      <c r="G156" s="179">
        <f>SUMIF($F$9:$F$146,F156,$J$9:$J$146)</f>
        <v>9</v>
      </c>
      <c r="H156" s="157" t="s">
        <v>34</v>
      </c>
      <c r="I156" s="183">
        <v>9</v>
      </c>
      <c r="J156" s="40"/>
    </row>
    <row r="157" spans="1:13" s="17" customFormat="1" ht="12.75">
      <c r="A157" s="40"/>
      <c r="B157" s="40"/>
      <c r="C157" s="40"/>
      <c r="D157" s="40"/>
      <c r="E157" s="40"/>
      <c r="F157" s="211" t="s">
        <v>58</v>
      </c>
      <c r="G157" s="179">
        <f>SUMIF($F$9:$F$146,F157,$J$9:$J$146)</f>
        <v>9</v>
      </c>
      <c r="H157" s="158" t="s">
        <v>34</v>
      </c>
      <c r="I157" s="183">
        <v>9</v>
      </c>
      <c r="J157" s="50"/>
    </row>
    <row r="158" spans="1:13" s="17" customFormat="1" ht="12.75">
      <c r="A158" s="40"/>
      <c r="B158" s="40"/>
      <c r="C158" s="40"/>
      <c r="D158" s="40"/>
      <c r="E158" s="40"/>
      <c r="F158" s="212" t="s">
        <v>35</v>
      </c>
      <c r="G158" s="179">
        <f>SUMIF($F$9:$F$136,F158,$J$9:$J$136)</f>
        <v>18</v>
      </c>
      <c r="H158" s="157" t="s">
        <v>83</v>
      </c>
      <c r="I158" s="183">
        <v>18</v>
      </c>
      <c r="J158" s="41"/>
    </row>
    <row r="159" spans="1:13" s="17" customFormat="1" ht="12.75">
      <c r="A159" s="40"/>
      <c r="B159" s="40"/>
      <c r="C159" s="40"/>
      <c r="D159" s="40"/>
      <c r="E159" s="40"/>
      <c r="F159" s="212" t="s">
        <v>47</v>
      </c>
      <c r="G159" s="179">
        <f>SUMIF($F$9:$F$142,F159,$J$9:$J$142)</f>
        <v>9</v>
      </c>
      <c r="H159" s="158" t="s">
        <v>83</v>
      </c>
      <c r="I159" s="183">
        <v>9</v>
      </c>
      <c r="J159" s="40"/>
    </row>
    <row r="160" spans="1:13" s="17" customFormat="1" ht="12.75">
      <c r="A160" s="40"/>
      <c r="B160" s="40"/>
      <c r="C160" s="40"/>
      <c r="D160" s="40"/>
      <c r="E160" s="40"/>
      <c r="F160" s="212" t="s">
        <v>56</v>
      </c>
      <c r="G160" s="179">
        <f>SUMIF($F$9:$F$143,F160,$J$9:$J$143)</f>
        <v>9</v>
      </c>
      <c r="H160" s="158" t="s">
        <v>83</v>
      </c>
      <c r="I160" s="183">
        <v>9</v>
      </c>
      <c r="J160" s="40"/>
    </row>
    <row r="161" spans="1:10" s="17" customFormat="1" ht="12.75">
      <c r="A161" s="40"/>
      <c r="B161" s="40"/>
      <c r="C161" s="40"/>
      <c r="D161" s="40"/>
      <c r="E161" s="40"/>
      <c r="F161" s="211" t="s">
        <v>36</v>
      </c>
      <c r="G161" s="179">
        <f>SUMIF($F$9:$F$142,F161,$J$9:$J$142)</f>
        <v>18</v>
      </c>
      <c r="H161" s="158" t="s">
        <v>84</v>
      </c>
      <c r="I161" s="183">
        <v>18</v>
      </c>
      <c r="J161" s="40"/>
    </row>
    <row r="162" spans="1:10" s="17" customFormat="1" ht="12.75">
      <c r="A162" s="40"/>
      <c r="B162" s="40"/>
      <c r="C162" s="40"/>
      <c r="D162" s="40"/>
      <c r="E162" s="40"/>
      <c r="F162" s="211" t="s">
        <v>41</v>
      </c>
      <c r="G162" s="180">
        <f>SUMIF($F$9:$F$142,F162,$J$9:$J$142)</f>
        <v>9</v>
      </c>
      <c r="H162" s="158" t="s">
        <v>84</v>
      </c>
      <c r="I162" s="183">
        <v>9</v>
      </c>
      <c r="J162" s="40"/>
    </row>
    <row r="163" spans="1:10" s="17" customFormat="1" ht="12.75">
      <c r="A163" s="40"/>
      <c r="B163" s="40"/>
      <c r="C163" s="40"/>
      <c r="D163" s="40"/>
      <c r="E163" s="40"/>
      <c r="F163" s="211" t="s">
        <v>52</v>
      </c>
      <c r="G163" s="180">
        <f>SUMIF($F$9:$F$143,F163,$J$9:$J$143)</f>
        <v>9</v>
      </c>
      <c r="H163" s="158" t="s">
        <v>84</v>
      </c>
      <c r="I163" s="183">
        <v>9</v>
      </c>
      <c r="J163" s="40"/>
    </row>
    <row r="164" spans="1:10" s="17" customFormat="1" ht="12.75">
      <c r="A164" s="40"/>
      <c r="B164" s="40"/>
      <c r="C164" s="40"/>
      <c r="D164" s="40"/>
      <c r="E164" s="40"/>
      <c r="F164" s="211" t="s">
        <v>48</v>
      </c>
      <c r="G164" s="179">
        <f>SUMIF($F$9:$F$146,F164,$J$9:$J$146)</f>
        <v>9</v>
      </c>
      <c r="H164" s="158" t="s">
        <v>84</v>
      </c>
      <c r="I164" s="183">
        <v>9</v>
      </c>
      <c r="J164" s="40"/>
    </row>
    <row r="165" spans="1:10" s="17" customFormat="1" ht="12.75">
      <c r="A165" s="40"/>
      <c r="B165" s="40"/>
      <c r="C165" s="40"/>
      <c r="D165" s="40"/>
      <c r="E165" s="40"/>
      <c r="F165" s="211" t="s">
        <v>49</v>
      </c>
      <c r="G165" s="179">
        <f>SUMIF($F$9:$F$146,F165,$J$9:$J$146)</f>
        <v>9</v>
      </c>
      <c r="H165" s="158" t="s">
        <v>84</v>
      </c>
      <c r="I165" s="183">
        <v>9</v>
      </c>
      <c r="J165" s="40"/>
    </row>
    <row r="166" spans="1:10" s="17" customFormat="1" ht="12.75">
      <c r="A166" s="40"/>
      <c r="B166" s="40"/>
      <c r="C166" s="40"/>
      <c r="D166" s="40"/>
      <c r="E166" s="40"/>
      <c r="F166" s="211" t="s">
        <v>57</v>
      </c>
      <c r="G166" s="179">
        <f>SUMIF($F$9:$F$146,F166,$J$9:$J$146)</f>
        <v>9</v>
      </c>
      <c r="H166" s="158" t="s">
        <v>84</v>
      </c>
      <c r="I166" s="183">
        <v>9</v>
      </c>
      <c r="J166" s="50"/>
    </row>
    <row r="167" spans="1:10" s="17" customFormat="1" ht="12.75">
      <c r="A167" s="40"/>
      <c r="B167" s="40"/>
      <c r="C167" s="40"/>
      <c r="D167" s="40"/>
      <c r="E167" s="40"/>
      <c r="F167" s="212" t="s">
        <v>37</v>
      </c>
      <c r="G167" s="179">
        <f>SUMIF($F$9:$F$135,F167,$J$9:$J$135)</f>
        <v>9</v>
      </c>
      <c r="H167" s="158" t="s">
        <v>61</v>
      </c>
      <c r="I167" s="183">
        <v>9</v>
      </c>
      <c r="J167" s="40"/>
    </row>
    <row r="168" spans="1:10" s="17" customFormat="1" ht="12.75">
      <c r="A168" s="40"/>
      <c r="B168" s="40"/>
      <c r="C168" s="40"/>
      <c r="D168" s="40"/>
      <c r="E168" s="40"/>
      <c r="F168" s="212" t="s">
        <v>70</v>
      </c>
      <c r="G168" s="179">
        <f t="shared" ref="G168:G174" si="23">SUMIF($F$9:$F$146,F168,$J$9:$J$146)</f>
        <v>9</v>
      </c>
      <c r="H168" s="158" t="s">
        <v>69</v>
      </c>
      <c r="I168" s="183">
        <v>9</v>
      </c>
      <c r="J168" s="40"/>
    </row>
    <row r="169" spans="1:10" s="17" customFormat="1" ht="12.75">
      <c r="A169" s="40"/>
      <c r="B169" s="40"/>
      <c r="C169" s="40"/>
      <c r="D169" s="40"/>
      <c r="E169" s="40"/>
      <c r="F169" s="212" t="s">
        <v>71</v>
      </c>
      <c r="G169" s="179">
        <f t="shared" si="23"/>
        <v>9</v>
      </c>
      <c r="H169" s="158" t="s">
        <v>69</v>
      </c>
      <c r="I169" s="183">
        <v>9</v>
      </c>
      <c r="J169" s="40"/>
    </row>
    <row r="170" spans="1:10" s="17" customFormat="1" ht="12.75">
      <c r="A170" s="40"/>
      <c r="B170" s="40"/>
      <c r="C170" s="40"/>
      <c r="D170" s="40"/>
      <c r="E170" s="40"/>
      <c r="F170" s="212" t="s">
        <v>72</v>
      </c>
      <c r="G170" s="179">
        <f t="shared" si="23"/>
        <v>9</v>
      </c>
      <c r="H170" s="158" t="s">
        <v>74</v>
      </c>
      <c r="I170" s="183">
        <v>9</v>
      </c>
      <c r="J170" s="40"/>
    </row>
    <row r="171" spans="1:10" s="17" customFormat="1" ht="12.75">
      <c r="A171" s="40"/>
      <c r="B171" s="40"/>
      <c r="C171" s="40"/>
      <c r="D171" s="40"/>
      <c r="E171" s="40"/>
      <c r="F171" s="212" t="s">
        <v>73</v>
      </c>
      <c r="G171" s="179">
        <f t="shared" si="23"/>
        <v>9</v>
      </c>
      <c r="H171" s="158" t="s">
        <v>74</v>
      </c>
      <c r="I171" s="183">
        <v>9</v>
      </c>
      <c r="J171" s="40"/>
    </row>
    <row r="172" spans="1:10" s="17" customFormat="1" ht="12.75">
      <c r="A172" s="40"/>
      <c r="B172" s="40"/>
      <c r="C172" s="40"/>
      <c r="D172" s="40"/>
      <c r="E172" s="40"/>
      <c r="F172" s="212" t="s">
        <v>38</v>
      </c>
      <c r="G172" s="179">
        <f t="shared" si="23"/>
        <v>9</v>
      </c>
      <c r="H172" s="158" t="s">
        <v>83</v>
      </c>
      <c r="I172" s="183">
        <v>9</v>
      </c>
      <c r="J172" s="41"/>
    </row>
    <row r="173" spans="1:10" s="17" customFormat="1" ht="12.75">
      <c r="A173" s="40"/>
      <c r="B173" s="40"/>
      <c r="C173" s="40"/>
      <c r="D173" s="40"/>
      <c r="E173" s="40"/>
      <c r="F173" s="212" t="s">
        <v>42</v>
      </c>
      <c r="G173" s="180">
        <f t="shared" si="23"/>
        <v>18</v>
      </c>
      <c r="H173" s="158" t="s">
        <v>83</v>
      </c>
      <c r="I173" s="184">
        <v>18</v>
      </c>
      <c r="J173" s="41"/>
    </row>
    <row r="174" spans="1:10" s="17" customFormat="1" ht="12.75">
      <c r="A174" s="40"/>
      <c r="B174" s="40"/>
      <c r="C174" s="40"/>
      <c r="D174" s="40"/>
      <c r="E174" s="40"/>
      <c r="F174" s="212" t="s">
        <v>54</v>
      </c>
      <c r="G174" s="180">
        <f t="shared" si="23"/>
        <v>18</v>
      </c>
      <c r="H174" s="158" t="s">
        <v>83</v>
      </c>
      <c r="I174" s="184">
        <v>18</v>
      </c>
      <c r="J174" s="41"/>
    </row>
    <row r="175" spans="1:10" s="17" customFormat="1" ht="12.75">
      <c r="A175" s="40"/>
      <c r="B175" s="40"/>
      <c r="C175" s="40"/>
      <c r="D175" s="40"/>
      <c r="E175" s="40"/>
      <c r="F175" s="212" t="s">
        <v>39</v>
      </c>
      <c r="G175" s="180">
        <f>SUMIF($F$9:$F$142,F175,$J$9:$J$142)</f>
        <v>18</v>
      </c>
      <c r="H175" s="158" t="s">
        <v>62</v>
      </c>
      <c r="I175" s="184">
        <v>18</v>
      </c>
      <c r="J175" s="40"/>
    </row>
    <row r="176" spans="1:10" s="17" customFormat="1" ht="12.75">
      <c r="A176" s="40"/>
      <c r="B176" s="40"/>
      <c r="C176" s="40"/>
      <c r="D176" s="40"/>
      <c r="E176" s="40"/>
      <c r="F176" s="212" t="s">
        <v>75</v>
      </c>
      <c r="G176" s="180">
        <f>SUMIF($F$9:F146,F176,$J$9:$J$146)</f>
        <v>9</v>
      </c>
      <c r="H176" s="158" t="s">
        <v>62</v>
      </c>
      <c r="I176" s="184">
        <v>9</v>
      </c>
      <c r="J176" s="40"/>
    </row>
    <row r="177" spans="1:10" s="17" customFormat="1" ht="12.75">
      <c r="A177" s="40"/>
      <c r="B177" s="40"/>
      <c r="C177" s="40"/>
      <c r="D177" s="40"/>
      <c r="E177" s="40"/>
      <c r="F177" s="212" t="s">
        <v>76</v>
      </c>
      <c r="G177" s="180">
        <f>SUMIF($F$9:$F$146,F177,$J$9:$J$146)</f>
        <v>9</v>
      </c>
      <c r="H177" s="158" t="s">
        <v>62</v>
      </c>
      <c r="I177" s="184">
        <v>9</v>
      </c>
      <c r="J177" s="40"/>
    </row>
    <row r="178" spans="1:10" s="17" customFormat="1" ht="12.75">
      <c r="A178" s="40"/>
      <c r="B178" s="40"/>
      <c r="C178" s="40"/>
      <c r="D178" s="40"/>
      <c r="E178" s="40"/>
      <c r="F178" s="212" t="s">
        <v>77</v>
      </c>
      <c r="G178" s="179">
        <f>SUMIF($F$9:$F$146,F178,$J$9:$J$146)</f>
        <v>6</v>
      </c>
      <c r="H178" s="158" t="s">
        <v>62</v>
      </c>
      <c r="I178" s="184">
        <v>9</v>
      </c>
      <c r="J178" s="40"/>
    </row>
    <row r="179" spans="1:10" s="17" customFormat="1" ht="12.75">
      <c r="A179" s="40"/>
      <c r="B179" s="40"/>
      <c r="C179" s="40"/>
      <c r="D179" s="40"/>
      <c r="E179" s="40"/>
      <c r="F179" s="212" t="s">
        <v>78</v>
      </c>
      <c r="G179" s="180">
        <f>SUMIF($F$9:$F$146,F179,$J$9:$J$146)</f>
        <v>9</v>
      </c>
      <c r="H179" s="158" t="s">
        <v>62</v>
      </c>
      <c r="I179" s="184">
        <v>9</v>
      </c>
      <c r="J179" s="40"/>
    </row>
    <row r="180" spans="1:10" s="17" customFormat="1" ht="12.75">
      <c r="A180" s="40"/>
      <c r="B180" s="40"/>
      <c r="C180" s="40"/>
      <c r="D180" s="40"/>
      <c r="E180" s="40"/>
      <c r="F180" s="212" t="s">
        <v>50</v>
      </c>
      <c r="G180" s="180">
        <f>SUMIF($F$9:$F$142,F180,$J$9:$J$142)</f>
        <v>18</v>
      </c>
      <c r="H180" s="158" t="s">
        <v>79</v>
      </c>
      <c r="I180" s="184">
        <v>18</v>
      </c>
      <c r="J180" s="40"/>
    </row>
    <row r="181" spans="1:10" s="17" customFormat="1" ht="12.75">
      <c r="A181" s="40"/>
      <c r="B181" s="40"/>
      <c r="C181" s="40"/>
      <c r="D181" s="40"/>
      <c r="E181" s="40"/>
      <c r="F181" s="212" t="s">
        <v>40</v>
      </c>
      <c r="G181" s="180">
        <f>SUMIF($F$9:$F$146,F181,$J$9:$J$146)</f>
        <v>18</v>
      </c>
      <c r="H181" s="158" t="s">
        <v>51</v>
      </c>
      <c r="I181" s="184">
        <v>18</v>
      </c>
      <c r="J181" s="40"/>
    </row>
    <row r="182" spans="1:10" s="17" customFormat="1" ht="13.5" thickBot="1">
      <c r="A182" s="40"/>
      <c r="B182" s="40"/>
      <c r="C182" s="40"/>
      <c r="D182" s="40"/>
      <c r="E182" s="40"/>
      <c r="F182" s="213" t="s">
        <v>55</v>
      </c>
      <c r="G182" s="181">
        <f>SUMIF($F$9:$F$146,F182,$J$9:$J$146)</f>
        <v>18</v>
      </c>
      <c r="H182" s="189" t="s">
        <v>51</v>
      </c>
      <c r="I182" s="185">
        <v>18</v>
      </c>
      <c r="J182" s="40"/>
    </row>
    <row r="183" spans="1:10" ht="15" thickBot="1">
      <c r="F183" s="159"/>
      <c r="G183" s="160"/>
      <c r="H183" s="161"/>
      <c r="I183" s="162">
        <f>SUM(I151:I182)</f>
        <v>369</v>
      </c>
    </row>
  </sheetData>
  <autoFilter ref="A7:J148">
    <filterColumn colId="2" showButton="0"/>
    <filterColumn colId="3" showButton="0"/>
  </autoFilter>
  <mergeCells count="3">
    <mergeCell ref="C7:E7"/>
    <mergeCell ref="I2:J2"/>
    <mergeCell ref="C8:J8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97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I_rok_II_stop_sem_1_ZARZ.</vt:lpstr>
      <vt:lpstr>I_rok_II_stop_sem_1_ZARZ.!Obszar_wydruku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2025-12-17T11:48:22Z</dcterms:modified>
</cp:coreProperties>
</file>