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2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I_rok_II_stop_sem_2_ZARZ.!$A$7:$J$109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I_rok_II_stop_sem_2_ZARZ.!$A$1:$R$143</definedName>
  </definedNames>
  <calcPr calcId="162913"/>
</workbook>
</file>

<file path=xl/calcChain.xml><?xml version="1.0" encoding="utf-8"?>
<calcChain xmlns="http://schemas.openxmlformats.org/spreadsheetml/2006/main">
  <c r="G127" i="6" l="1"/>
  <c r="G110" i="6" l="1"/>
  <c r="G114" i="6" l="1"/>
  <c r="I133" i="6"/>
  <c r="G132" i="6" l="1"/>
  <c r="G131" i="6"/>
  <c r="G130" i="6"/>
  <c r="G120" i="6" l="1"/>
  <c r="G115" i="6"/>
  <c r="B106" i="6" l="1"/>
  <c r="B105" i="6"/>
  <c r="B102" i="6"/>
  <c r="B99" i="6"/>
  <c r="B96" i="6"/>
  <c r="B95" i="6"/>
  <c r="B92" i="6"/>
  <c r="B89" i="6"/>
  <c r="B75" i="6"/>
  <c r="B74" i="6"/>
  <c r="B72" i="6"/>
  <c r="B71" i="6"/>
  <c r="B69" i="6"/>
  <c r="B67" i="6"/>
  <c r="B64" i="6"/>
  <c r="B62" i="6"/>
  <c r="B59" i="6"/>
  <c r="B45" i="6"/>
  <c r="B44" i="6"/>
  <c r="B42" i="6"/>
  <c r="B41" i="6"/>
  <c r="B39" i="6"/>
  <c r="B22" i="6"/>
  <c r="B21" i="6"/>
  <c r="B19" i="6"/>
  <c r="B25" i="6"/>
  <c r="B24" i="6"/>
  <c r="G112" i="6"/>
  <c r="B107" i="6"/>
  <c r="B104" i="6"/>
  <c r="B103" i="6"/>
  <c r="B101" i="6"/>
  <c r="B100" i="6"/>
  <c r="B98" i="6"/>
  <c r="B97" i="6"/>
  <c r="B94" i="6"/>
  <c r="B93" i="6"/>
  <c r="B91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3" i="6"/>
  <c r="B70" i="6"/>
  <c r="B68" i="6"/>
  <c r="B66" i="6"/>
  <c r="B65" i="6"/>
  <c r="B63" i="6"/>
  <c r="B61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3" i="6"/>
  <c r="B40" i="6"/>
  <c r="B38" i="6"/>
  <c r="G126" i="6" l="1"/>
  <c r="G125" i="6"/>
  <c r="G124" i="6"/>
  <c r="G123" i="6"/>
  <c r="G118" i="6" l="1"/>
  <c r="G117" i="6"/>
  <c r="G116" i="6"/>
  <c r="B36" i="6" l="1"/>
  <c r="B35" i="6"/>
  <c r="B32" i="6"/>
  <c r="B37" i="6" l="1"/>
  <c r="B34" i="6"/>
  <c r="B33" i="6"/>
  <c r="B31" i="6"/>
  <c r="B30" i="6"/>
  <c r="B29" i="6"/>
  <c r="B28" i="6"/>
  <c r="B27" i="6"/>
  <c r="B26" i="6"/>
  <c r="B23" i="6"/>
  <c r="B20" i="6"/>
  <c r="B18" i="6"/>
  <c r="B17" i="6"/>
  <c r="B16" i="6"/>
  <c r="B15" i="6"/>
  <c r="B14" i="6"/>
  <c r="B13" i="6"/>
  <c r="B12" i="6"/>
  <c r="B11" i="6"/>
  <c r="B10" i="6"/>
  <c r="B9" i="6"/>
  <c r="B8" i="6"/>
  <c r="J108" i="6" l="1"/>
  <c r="G121" i="6" l="1"/>
  <c r="G119" i="6" l="1"/>
  <c r="G113" i="6"/>
  <c r="G122" i="6" l="1"/>
</calcChain>
</file>

<file path=xl/sharedStrings.xml><?xml version="1.0" encoding="utf-8"?>
<sst xmlns="http://schemas.openxmlformats.org/spreadsheetml/2006/main" count="469" uniqueCount="92">
  <si>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</si>
  <si>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</si>
  <si>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</si>
  <si>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</si>
  <si>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</si>
  <si>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</si>
  <si>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</si>
  <si>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</si>
  <si>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</si>
  <si>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</si>
  <si>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</si>
  <si>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</si>
  <si>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</si>
  <si>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</si>
  <si>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</si>
  <si>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</si>
  <si>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</si>
  <si>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</si>
  <si>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</si>
  <si>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</si>
  <si>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</si>
  <si>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</si>
  <si>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</si>
  <si>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</si>
  <si>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</si>
  <si>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</si>
  <si>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</si>
  <si>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</si>
  <si>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</si>
  <si>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</si>
  <si>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</si>
  <si>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</si>
  <si>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</si>
  <si>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Innowacyjność w gospodarce-W</t>
  </si>
  <si>
    <t>Modelowanie procesów biznesowych-W</t>
  </si>
  <si>
    <t>I rok, II stop.</t>
  </si>
  <si>
    <t>Ostatnia modyfikacja:</t>
  </si>
  <si>
    <t>Język obcy profesjonalny I-C</t>
  </si>
  <si>
    <t>sobota</t>
  </si>
  <si>
    <t>2025 / 2026</t>
  </si>
  <si>
    <t>NABÓR  2025 /2026</t>
  </si>
  <si>
    <t>II</t>
  </si>
  <si>
    <t>sem. 2</t>
  </si>
  <si>
    <t>Rachunkowość zarządcza-W</t>
  </si>
  <si>
    <t>Hajduk</t>
  </si>
  <si>
    <t>Rachunkowość zarządcza-C</t>
  </si>
  <si>
    <t>Innowacyjność w gospodarce-C</t>
  </si>
  <si>
    <t>Ekonometria-W</t>
  </si>
  <si>
    <t>Ekonometria-L</t>
  </si>
  <si>
    <t>Zarządzanie strategiczne-W</t>
  </si>
  <si>
    <t>Surawski</t>
  </si>
  <si>
    <t>Modelowanie procesów biznesowych-L</t>
  </si>
  <si>
    <t>Koncepcje zarządzania-W</t>
  </si>
  <si>
    <t>Winnicki</t>
  </si>
  <si>
    <t>Zarządzanie MŚP-W</t>
  </si>
  <si>
    <t>Zarządzanie MŚP-C</t>
  </si>
  <si>
    <t>Zarządzanie organizacjami pozarządowymi-W</t>
  </si>
  <si>
    <t>Zarządzanie organizacjami pozarządowymi-C</t>
  </si>
  <si>
    <t>Specj.:</t>
  </si>
  <si>
    <t>ZP - I rok  II stopnia</t>
  </si>
  <si>
    <t>ZP</t>
  </si>
  <si>
    <t>Uniwersytet Morski w Gdyni WZNJ Studia Niestacjonarne - ZARZĄDZANIE</t>
  </si>
  <si>
    <t>Przedmioty z kompetencji społecznych:</t>
  </si>
  <si>
    <t>Wybrane zagadnienia z prawa własności intelektualnej-W</t>
  </si>
  <si>
    <t>Wybrane zagadnienia z prawa własności intelektualnej-C</t>
  </si>
  <si>
    <t>Zarządzanie finansami osobistymi-W</t>
  </si>
  <si>
    <t>Korta</t>
  </si>
  <si>
    <t>Bobkowska</t>
  </si>
  <si>
    <t>Meyer</t>
  </si>
  <si>
    <t>Śniegocka-Dworak</t>
  </si>
  <si>
    <t>wykład</t>
  </si>
  <si>
    <t>TEAMS</t>
  </si>
  <si>
    <t>wdw</t>
  </si>
  <si>
    <t>Tura-Gawron</t>
  </si>
  <si>
    <t>wykłsd</t>
  </si>
  <si>
    <t>Studzieniecki</t>
  </si>
  <si>
    <t>C</t>
  </si>
  <si>
    <t>Sarnowski</t>
  </si>
  <si>
    <t>L</t>
  </si>
  <si>
    <t>B-303</t>
  </si>
  <si>
    <t>Seminarium magisterskie II-AW</t>
  </si>
  <si>
    <t>sem.</t>
  </si>
  <si>
    <t>Waśniewska</t>
  </si>
  <si>
    <t>B-307</t>
  </si>
  <si>
    <t>B-314</t>
  </si>
  <si>
    <t>B-315</t>
  </si>
  <si>
    <t>B-213</t>
  </si>
  <si>
    <t>B-403</t>
  </si>
  <si>
    <t>F-9</t>
  </si>
  <si>
    <t>F-110</t>
  </si>
  <si>
    <t>F-112</t>
  </si>
  <si>
    <t>z 16.11.2025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</si>
</sst>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i/>
      <sz val="22"/>
      <color rgb="FFFF0000"/>
      <name val="Arial CE1"/>
      <charset val="238"/>
    </font>
    <font>
      <sz val="10"/>
      <color rgb="FF0070C0"/>
      <name val="Arial CE"/>
      <charset val="238"/>
    </font>
    <font>
      <b/>
      <sz val="14"/>
      <color rgb="FFFF0000"/>
      <name val="Arial CE"/>
      <charset val="238"/>
    </font>
    <font>
      <b/>
      <sz val="20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0070C0"/>
      <name val="Arial CE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8" applyNumberFormat="0" applyAlignment="0" applyProtection="0"/>
    <xf numFmtId="0" fontId="48" fillId="28" borderId="19" applyNumberFormat="0" applyAlignment="0" applyProtection="0"/>
    <xf numFmtId="0" fontId="49" fillId="24" borderId="0" applyNumberFormat="0" applyBorder="0" applyAlignment="0" applyProtection="0"/>
    <xf numFmtId="0" fontId="50" fillId="0" borderId="20" applyNumberFormat="0" applyFill="0" applyAlignment="0" applyProtection="0"/>
    <xf numFmtId="0" fontId="51" fillId="36" borderId="21" applyNumberFormat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24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8" applyNumberFormat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6" applyNumberFormat="0" applyAlignment="0" applyProtection="0"/>
    <xf numFmtId="0" fontId="61" fillId="22" borderId="0" applyNumberFormat="0" applyBorder="0" applyAlignment="0" applyProtection="0"/>
  </cellStyleXfs>
  <cellXfs count="254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7" xfId="44" applyFont="1" applyBorder="1" applyAlignment="1">
      <alignment horizontal="center"/>
    </xf>
    <xf numFmtId="1" fontId="38" fillId="0" borderId="27" xfId="44" applyNumberFormat="1" applyFont="1" applyBorder="1" applyAlignment="1">
      <alignment horizontal="center"/>
    </xf>
    <xf numFmtId="164" fontId="37" fillId="0" borderId="27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15" fillId="0" borderId="27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3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5" xfId="44" applyFont="1" applyBorder="1" applyAlignment="1">
      <alignment horizontal="left" shrinkToFit="1"/>
    </xf>
    <xf numFmtId="164" fontId="37" fillId="0" borderId="35" xfId="44" applyFont="1" applyBorder="1" applyAlignment="1">
      <alignment horizontal="center" shrinkToFit="1"/>
    </xf>
    <xf numFmtId="1" fontId="38" fillId="0" borderId="35" xfId="44" applyNumberFormat="1" applyFont="1" applyBorder="1" applyAlignment="1">
      <alignment horizontal="center"/>
    </xf>
    <xf numFmtId="164" fontId="38" fillId="0" borderId="35" xfId="44" applyFont="1" applyBorder="1" applyAlignment="1">
      <alignment shrinkToFit="1"/>
    </xf>
    <xf numFmtId="164" fontId="38" fillId="0" borderId="35" xfId="44" applyFont="1" applyBorder="1" applyAlignment="1">
      <alignment horizontal="left" shrinkToFit="1"/>
    </xf>
    <xf numFmtId="164" fontId="38" fillId="0" borderId="35" xfId="44" applyFont="1" applyBorder="1" applyAlignment="1">
      <alignment horizontal="center"/>
    </xf>
    <xf numFmtId="0" fontId="33" fillId="0" borderId="36" xfId="82" applyFont="1" applyBorder="1" applyAlignment="1">
      <alignment horizontal="left"/>
    </xf>
    <xf numFmtId="0" fontId="33" fillId="0" borderId="34" xfId="82" applyFont="1" applyBorder="1" applyAlignment="1">
      <alignment horizontal="left"/>
    </xf>
    <xf numFmtId="164" fontId="33" fillId="0" borderId="37" xfId="44" applyFont="1" applyBorder="1" applyAlignment="1" applyProtection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0" xfId="44" applyFont="1" applyBorder="1" applyAlignment="1" applyProtection="1">
      <alignment horizontal="left"/>
    </xf>
    <xf numFmtId="164" fontId="38" fillId="0" borderId="27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7" fillId="0" borderId="0" xfId="44" applyFont="1" applyBorder="1" applyAlignment="1">
      <alignment horizontal="center" shrinkToFit="1"/>
    </xf>
    <xf numFmtId="164" fontId="38" fillId="0" borderId="28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0" xfId="44" applyFont="1" applyBorder="1" applyAlignment="1">
      <alignment horizontal="center"/>
    </xf>
    <xf numFmtId="172" fontId="39" fillId="0" borderId="27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5" xfId="82" applyNumberFormat="1" applyFont="1" applyBorder="1" applyAlignment="1">
      <alignment horizontal="center"/>
    </xf>
    <xf numFmtId="172" fontId="40" fillId="0" borderId="27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5" xfId="82" applyNumberFormat="1" applyFont="1" applyBorder="1" applyAlignment="1">
      <alignment horizontal="center"/>
    </xf>
    <xf numFmtId="172" fontId="40" fillId="19" borderId="27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7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164" fontId="21" fillId="0" borderId="0" xfId="44" applyBorder="1" applyAlignment="1" applyProtection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5" xfId="82" applyFont="1" applyBorder="1" applyAlignment="1">
      <alignment horizontal="center"/>
    </xf>
    <xf numFmtId="0" fontId="33" fillId="0" borderId="42" xfId="82" applyFont="1" applyBorder="1" applyAlignment="1">
      <alignment horizontal="left"/>
    </xf>
    <xf numFmtId="0" fontId="33" fillId="0" borderId="30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4" fontId="37" fillId="0" borderId="41" xfId="44" applyFont="1" applyBorder="1" applyAlignment="1">
      <alignment horizontal="center" shrinkToFit="1"/>
    </xf>
    <xf numFmtId="164" fontId="40" fillId="0" borderId="35" xfId="44" applyFont="1" applyBorder="1" applyAlignment="1">
      <alignment shrinkToFit="1"/>
    </xf>
    <xf numFmtId="164" fontId="37" fillId="0" borderId="40" xfId="44" applyFont="1" applyBorder="1" applyAlignment="1">
      <alignment horizontal="center" shrinkToFit="1"/>
    </xf>
    <xf numFmtId="164" fontId="38" fillId="0" borderId="46" xfId="44" applyFont="1" applyBorder="1" applyAlignment="1">
      <alignment shrinkToFit="1"/>
    </xf>
    <xf numFmtId="164" fontId="38" fillId="0" borderId="39" xfId="44" applyFont="1" applyBorder="1" applyAlignment="1">
      <alignment shrinkToFit="1"/>
    </xf>
    <xf numFmtId="0" fontId="15" fillId="0" borderId="43" xfId="82" applyFont="1" applyBorder="1" applyAlignment="1">
      <alignment horizontal="center"/>
    </xf>
    <xf numFmtId="168" fontId="15" fillId="0" borderId="27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5" xfId="82" applyNumberFormat="1" applyFont="1" applyBorder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3" xfId="82" applyNumberFormat="1" applyFont="1" applyBorder="1" applyAlignment="1">
      <alignment horizontal="center"/>
    </xf>
    <xf numFmtId="168" fontId="66" fillId="0" borderId="27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30" xfId="44" applyFont="1" applyBorder="1" applyAlignment="1">
      <alignment horizontal="center"/>
    </xf>
    <xf numFmtId="164" fontId="38" fillId="0" borderId="45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8" fontId="15" fillId="0" borderId="27" xfId="82" applyNumberFormat="1" applyFont="1" applyFill="1" applyBorder="1" applyAlignment="1">
      <alignment horizontal="center"/>
    </xf>
    <xf numFmtId="164" fontId="37" fillId="0" borderId="27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shrinkToFit="1"/>
    </xf>
    <xf numFmtId="164" fontId="34" fillId="0" borderId="27" xfId="44" applyFont="1" applyFill="1" applyBorder="1" applyAlignment="1">
      <alignment horizontal="center"/>
    </xf>
    <xf numFmtId="1" fontId="38" fillId="0" borderId="27" xfId="44" applyNumberFormat="1" applyFont="1" applyFill="1" applyBorder="1" applyAlignment="1">
      <alignment horizontal="center"/>
    </xf>
    <xf numFmtId="164" fontId="21" fillId="0" borderId="0" xfId="44" applyFill="1" applyProtection="1"/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8" fontId="15" fillId="0" borderId="35" xfId="82" applyNumberFormat="1" applyFont="1" applyFill="1" applyBorder="1" applyAlignment="1">
      <alignment horizontal="center"/>
    </xf>
    <xf numFmtId="164" fontId="37" fillId="0" borderId="35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horizontal="center"/>
    </xf>
    <xf numFmtId="1" fontId="38" fillId="0" borderId="35" xfId="44" applyNumberFormat="1" applyFont="1" applyFill="1" applyBorder="1" applyAlignment="1">
      <alignment horizontal="center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8" fontId="15" fillId="0" borderId="29" xfId="82" applyNumberFormat="1" applyFont="1" applyFill="1" applyBorder="1" applyAlignment="1">
      <alignment horizontal="center"/>
    </xf>
    <xf numFmtId="164" fontId="38" fillId="0" borderId="27" xfId="44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5" xfId="44" applyFont="1" applyFill="1" applyBorder="1" applyAlignment="1">
      <alignment horizontal="left" shrinkToFit="1"/>
    </xf>
    <xf numFmtId="0" fontId="37" fillId="0" borderId="35" xfId="82" applyFont="1" applyFill="1" applyBorder="1" applyAlignment="1">
      <alignment horizontal="center" shrinkToFit="1"/>
    </xf>
    <xf numFmtId="0" fontId="40" fillId="0" borderId="35" xfId="82" applyFont="1" applyFill="1" applyBorder="1" applyAlignment="1">
      <alignment shrinkToFit="1"/>
    </xf>
    <xf numFmtId="0" fontId="34" fillId="0" borderId="35" xfId="82" applyFont="1" applyFill="1" applyBorder="1" applyAlignment="1">
      <alignment horizontal="center"/>
    </xf>
    <xf numFmtId="1" fontId="38" fillId="0" borderId="35" xfId="82" applyNumberFormat="1" applyFont="1" applyFill="1" applyBorder="1" applyAlignment="1">
      <alignment horizontal="center"/>
    </xf>
    <xf numFmtId="164" fontId="38" fillId="0" borderId="15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left" shrinkToFit="1"/>
    </xf>
    <xf numFmtId="164" fontId="37" fillId="0" borderId="41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43" fillId="0" borderId="17" xfId="44" applyFont="1" applyFill="1" applyBorder="1" applyAlignment="1">
      <alignment shrinkToFit="1"/>
    </xf>
    <xf numFmtId="164" fontId="33" fillId="0" borderId="38" xfId="44" applyFont="1" applyFill="1" applyBorder="1" applyAlignment="1" applyProtection="1">
      <alignment horizontal="left"/>
    </xf>
    <xf numFmtId="164" fontId="38" fillId="0" borderId="35" xfId="44" applyFont="1" applyFill="1" applyBorder="1" applyAlignment="1">
      <alignment horizontal="left" shrinkToFit="1"/>
    </xf>
    <xf numFmtId="164" fontId="43" fillId="0" borderId="35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164" fontId="72" fillId="0" borderId="0" xfId="44" applyFont="1" applyAlignment="1" applyProtection="1">
      <alignment shrinkToFit="1"/>
    </xf>
    <xf numFmtId="172" fontId="40" fillId="19" borderId="35" xfId="82" applyNumberFormat="1" applyFont="1" applyFill="1" applyBorder="1" applyAlignment="1">
      <alignment horizontal="center"/>
    </xf>
    <xf numFmtId="172" fontId="39" fillId="19" borderId="35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73" fillId="0" borderId="0" xfId="44" applyFont="1" applyProtection="1"/>
    <xf numFmtId="164" fontId="41" fillId="0" borderId="0" xfId="44" applyFont="1" applyBorder="1" applyAlignment="1">
      <alignment horizontal="center"/>
    </xf>
    <xf numFmtId="0" fontId="65" fillId="0" borderId="30" xfId="82" applyFont="1" applyBorder="1" applyAlignment="1">
      <alignment horizontal="left"/>
    </xf>
    <xf numFmtId="0" fontId="65" fillId="0" borderId="37" xfId="82" applyFont="1" applyBorder="1" applyAlignment="1">
      <alignment horizontal="left"/>
    </xf>
    <xf numFmtId="0" fontId="65" fillId="0" borderId="38" xfId="82" applyFont="1" applyBorder="1" applyAlignment="1">
      <alignment horizontal="left"/>
    </xf>
    <xf numFmtId="0" fontId="33" fillId="0" borderId="38" xfId="82" applyFont="1" applyBorder="1" applyAlignment="1">
      <alignment horizontal="left"/>
    </xf>
    <xf numFmtId="164" fontId="65" fillId="0" borderId="42" xfId="44" applyFont="1" applyBorder="1" applyAlignment="1" applyProtection="1">
      <alignment horizontal="left"/>
    </xf>
    <xf numFmtId="164" fontId="65" fillId="0" borderId="30" xfId="44" applyFont="1" applyBorder="1" applyAlignment="1" applyProtection="1">
      <alignment horizontal="left"/>
    </xf>
    <xf numFmtId="164" fontId="65" fillId="0" borderId="45" xfId="44" applyFont="1" applyBorder="1" applyAlignment="1" applyProtection="1">
      <alignment horizontal="left"/>
    </xf>
    <xf numFmtId="164" fontId="33" fillId="0" borderId="42" xfId="44" applyFont="1" applyBorder="1" applyAlignment="1" applyProtection="1">
      <alignment horizontal="left"/>
    </xf>
    <xf numFmtId="164" fontId="33" fillId="0" borderId="42" xfId="44" applyFont="1" applyFill="1" applyBorder="1" applyAlignment="1" applyProtection="1">
      <alignment horizontal="left"/>
    </xf>
    <xf numFmtId="164" fontId="33" fillId="0" borderId="30" xfId="44" applyFont="1" applyFill="1" applyBorder="1" applyAlignment="1" applyProtection="1">
      <alignment horizontal="left"/>
    </xf>
    <xf numFmtId="164" fontId="65" fillId="0" borderId="42" xfId="44" applyFont="1" applyFill="1" applyBorder="1" applyAlignment="1" applyProtection="1">
      <alignment horizontal="left"/>
    </xf>
    <xf numFmtId="164" fontId="65" fillId="0" borderId="30" xfId="44" applyFont="1" applyFill="1" applyBorder="1" applyAlignment="1" applyProtection="1">
      <alignment horizontal="left"/>
    </xf>
    <xf numFmtId="164" fontId="33" fillId="0" borderId="45" xfId="44" applyFont="1" applyFill="1" applyBorder="1" applyAlignment="1" applyProtection="1">
      <alignment horizontal="left"/>
    </xf>
    <xf numFmtId="164" fontId="65" fillId="0" borderId="45" xfId="44" applyFont="1" applyFill="1" applyBorder="1" applyAlignment="1" applyProtection="1">
      <alignment horizontal="left"/>
    </xf>
    <xf numFmtId="0" fontId="15" fillId="0" borderId="40" xfId="82" applyFont="1" applyBorder="1" applyAlignment="1">
      <alignment horizontal="center"/>
    </xf>
    <xf numFmtId="0" fontId="15" fillId="0" borderId="41" xfId="82" applyFont="1" applyBorder="1" applyAlignment="1">
      <alignment horizontal="center"/>
    </xf>
    <xf numFmtId="0" fontId="15" fillId="0" borderId="47" xfId="82" applyFont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3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0" fontId="66" fillId="0" borderId="41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15" fillId="0" borderId="47" xfId="82" applyFont="1" applyFill="1" applyBorder="1" applyAlignment="1">
      <alignment horizontal="center"/>
    </xf>
    <xf numFmtId="164" fontId="74" fillId="0" borderId="0" xfId="44" applyFont="1" applyAlignment="1" applyProtection="1">
      <alignment horizontal="right"/>
    </xf>
    <xf numFmtId="164" fontId="38" fillId="0" borderId="49" xfId="44" applyFont="1" applyBorder="1" applyAlignment="1">
      <alignment shrinkToFit="1"/>
    </xf>
    <xf numFmtId="164" fontId="38" fillId="19" borderId="50" xfId="44" applyFont="1" applyFill="1" applyBorder="1" applyAlignment="1">
      <alignment horizontal="left"/>
    </xf>
    <xf numFmtId="164" fontId="38" fillId="19" borderId="50" xfId="44" applyFont="1" applyFill="1" applyBorder="1"/>
    <xf numFmtId="164" fontId="38" fillId="19" borderId="50" xfId="44" applyFont="1" applyFill="1" applyBorder="1" applyAlignment="1">
      <alignment shrinkToFit="1"/>
    </xf>
    <xf numFmtId="164" fontId="38" fillId="0" borderId="50" xfId="44" applyFont="1" applyBorder="1" applyAlignment="1">
      <alignment shrinkToFit="1"/>
    </xf>
    <xf numFmtId="164" fontId="38" fillId="0" borderId="50" xfId="44" applyFont="1" applyBorder="1" applyAlignment="1">
      <alignment horizontal="left" shrinkToFit="1"/>
    </xf>
    <xf numFmtId="164" fontId="38" fillId="19" borderId="50" xfId="44" applyFont="1" applyFill="1" applyBorder="1" applyAlignment="1">
      <alignment horizontal="center"/>
    </xf>
    <xf numFmtId="164" fontId="38" fillId="0" borderId="48" xfId="44" applyFont="1" applyBorder="1" applyAlignment="1">
      <alignment shrinkToFit="1"/>
    </xf>
    <xf numFmtId="164" fontId="37" fillId="0" borderId="48" xfId="44" applyFont="1" applyBorder="1" applyAlignment="1">
      <alignment horizontal="center" shrinkToFit="1"/>
    </xf>
    <xf numFmtId="164" fontId="41" fillId="0" borderId="48" xfId="44" applyFont="1" applyBorder="1" applyAlignment="1">
      <alignment horizontal="center"/>
    </xf>
    <xf numFmtId="164" fontId="70" fillId="0" borderId="0" xfId="44" applyFont="1" applyAlignment="1" applyProtection="1">
      <alignment horizontal="left"/>
    </xf>
    <xf numFmtId="164" fontId="71" fillId="0" borderId="0" xfId="44" applyFont="1" applyProtection="1"/>
    <xf numFmtId="164" fontId="75" fillId="0" borderId="0" xfId="44" applyFont="1" applyAlignment="1" applyProtection="1">
      <alignment horizontal="center"/>
    </xf>
    <xf numFmtId="164" fontId="76" fillId="0" borderId="0" xfId="44" applyFont="1" applyAlignment="1" applyProtection="1">
      <alignment horizontal="center"/>
    </xf>
    <xf numFmtId="164" fontId="77" fillId="19" borderId="49" xfId="44" applyFont="1" applyFill="1" applyBorder="1" applyAlignment="1">
      <alignment horizontal="center" shrinkToFit="1"/>
    </xf>
    <xf numFmtId="164" fontId="77" fillId="19" borderId="50" xfId="44" applyFont="1" applyFill="1" applyBorder="1" applyAlignment="1">
      <alignment horizontal="center" shrinkToFit="1"/>
    </xf>
    <xf numFmtId="164" fontId="77" fillId="0" borderId="50" xfId="44" applyFont="1" applyBorder="1" applyAlignment="1">
      <alignment horizontal="center" shrinkToFit="1"/>
    </xf>
    <xf numFmtId="164" fontId="38" fillId="19" borderId="49" xfId="44" applyFont="1" applyFill="1" applyBorder="1" applyAlignment="1">
      <alignment horizontal="center"/>
    </xf>
    <xf numFmtId="164" fontId="77" fillId="19" borderId="14" xfId="44" applyFont="1" applyFill="1" applyBorder="1" applyAlignment="1">
      <alignment horizontal="center" shrinkToFit="1"/>
    </xf>
    <xf numFmtId="164" fontId="38" fillId="19" borderId="14" xfId="44" applyFont="1" applyFill="1" applyBorder="1" applyAlignment="1">
      <alignment horizontal="center"/>
    </xf>
    <xf numFmtId="164" fontId="40" fillId="0" borderId="50" xfId="44" applyFont="1" applyBorder="1" applyAlignment="1">
      <alignment shrinkToFit="1"/>
    </xf>
    <xf numFmtId="164" fontId="40" fillId="0" borderId="51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78" fillId="0" borderId="14" xfId="44" applyFont="1" applyBorder="1" applyAlignment="1">
      <alignment horizontal="center" shrinkToFit="1"/>
    </xf>
    <xf numFmtId="164" fontId="40" fillId="0" borderId="27" xfId="44" applyFont="1" applyBorder="1" applyAlignment="1">
      <alignment shrinkToFit="1"/>
    </xf>
    <xf numFmtId="164" fontId="78" fillId="0" borderId="27" xfId="44" applyFont="1" applyBorder="1" applyAlignment="1">
      <alignment horizontal="center" shrinkToFit="1"/>
    </xf>
    <xf numFmtId="164" fontId="38" fillId="0" borderId="44" xfId="44" applyFont="1" applyBorder="1" applyAlignment="1">
      <alignment shrinkToFit="1"/>
    </xf>
    <xf numFmtId="164" fontId="37" fillId="0" borderId="43" xfId="44" applyFont="1" applyBorder="1" applyAlignment="1">
      <alignment horizontal="center" shrinkToFit="1"/>
    </xf>
    <xf numFmtId="164" fontId="38" fillId="0" borderId="44" xfId="44" applyFont="1" applyBorder="1" applyAlignment="1">
      <alignment horizontal="center"/>
    </xf>
    <xf numFmtId="164" fontId="40" fillId="0" borderId="14" xfId="44" applyFont="1" applyBorder="1" applyAlignment="1">
      <alignment shrinkToFit="1"/>
    </xf>
    <xf numFmtId="164" fontId="67" fillId="0" borderId="43" xfId="44" applyFont="1" applyBorder="1" applyAlignment="1">
      <alignment horizontal="center"/>
    </xf>
    <xf numFmtId="0" fontId="78" fillId="0" borderId="35" xfId="82" applyFont="1" applyFill="1" applyBorder="1" applyAlignment="1">
      <alignment horizontal="center" shrinkToFit="1"/>
    </xf>
    <xf numFmtId="0" fontId="38" fillId="0" borderId="35" xfId="82" applyFont="1" applyFill="1" applyBorder="1" applyAlignment="1">
      <alignment shrinkToFit="1"/>
    </xf>
    <xf numFmtId="164" fontId="37" fillId="0" borderId="44" xfId="44" applyFont="1" applyBorder="1" applyAlignment="1">
      <alignment horizontal="center" shrinkToFit="1"/>
    </xf>
    <xf numFmtId="164" fontId="38" fillId="0" borderId="42" xfId="44" applyFont="1" applyBorder="1" applyAlignment="1">
      <alignment horizontal="center"/>
    </xf>
    <xf numFmtId="164" fontId="38" fillId="0" borderId="43" xfId="44" applyFont="1" applyBorder="1" applyAlignment="1">
      <alignment shrinkToFit="1"/>
    </xf>
    <xf numFmtId="0" fontId="78" fillId="0" borderId="27" xfId="82" applyFont="1" applyFill="1" applyBorder="1" applyAlignment="1">
      <alignment horizontal="center" shrinkToFit="1"/>
    </xf>
    <xf numFmtId="0" fontId="38" fillId="0" borderId="27" xfId="82" applyFont="1" applyFill="1" applyBorder="1" applyAlignment="1">
      <alignment shrinkToFit="1"/>
    </xf>
    <xf numFmtId="1" fontId="38" fillId="0" borderId="27" xfId="82" applyNumberFormat="1" applyFont="1" applyFill="1" applyBorder="1" applyAlignment="1">
      <alignment horizontal="center"/>
    </xf>
    <xf numFmtId="164" fontId="38" fillId="0" borderId="52" xfId="44" applyFont="1" applyBorder="1" applyAlignment="1">
      <alignment shrinkToFit="1"/>
    </xf>
    <xf numFmtId="0" fontId="78" fillId="0" borderId="14" xfId="82" applyFont="1" applyFill="1" applyBorder="1" applyAlignment="1">
      <alignment horizontal="center" shrinkToFit="1"/>
    </xf>
    <xf numFmtId="0" fontId="38" fillId="0" borderId="14" xfId="82" applyFont="1" applyFill="1" applyBorder="1" applyAlignment="1">
      <alignment shrinkToFit="1"/>
    </xf>
    <xf numFmtId="0" fontId="43" fillId="0" borderId="35" xfId="82" applyFont="1" applyFill="1" applyBorder="1" applyAlignment="1">
      <alignment horizontal="center"/>
    </xf>
    <xf numFmtId="0" fontId="43" fillId="0" borderId="27" xfId="82" applyFont="1" applyFill="1" applyBorder="1" applyAlignment="1">
      <alignment horizontal="center"/>
    </xf>
    <xf numFmtId="0" fontId="43" fillId="0" borderId="14" xfId="82" applyFont="1" applyFill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8" fillId="0" borderId="50" xfId="44" applyFont="1" applyFill="1" applyBorder="1" applyAlignment="1">
      <alignment horizontal="center"/>
    </xf>
    <xf numFmtId="164" fontId="77" fillId="0" borderId="50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shrinkToFit="1"/>
    </xf>
    <xf numFmtId="164" fontId="79" fillId="0" borderId="14" xfId="44" applyFont="1" applyBorder="1" applyAlignment="1">
      <alignment horizontal="center" shrinkToFit="1"/>
    </xf>
    <xf numFmtId="164" fontId="38" fillId="0" borderId="50" xfId="44" applyFont="1" applyFill="1" applyBorder="1" applyAlignment="1">
      <alignment shrinkToFit="1"/>
    </xf>
    <xf numFmtId="164" fontId="34" fillId="0" borderId="27" xfId="44" applyFont="1" applyBorder="1" applyAlignment="1">
      <alignment horizontal="center"/>
    </xf>
    <xf numFmtId="0" fontId="34" fillId="0" borderId="14" xfId="82" applyFont="1" applyFill="1" applyBorder="1" applyAlignment="1">
      <alignment horizontal="center"/>
    </xf>
    <xf numFmtId="164" fontId="34" fillId="0" borderId="14" xfId="44" applyFont="1" applyBorder="1" applyAlignment="1">
      <alignment horizontal="center"/>
    </xf>
    <xf numFmtId="164" fontId="34" fillId="0" borderId="0" xfId="44" applyFont="1" applyBorder="1" applyAlignment="1">
      <alignment horizontal="center"/>
    </xf>
    <xf numFmtId="0" fontId="80" fillId="0" borderId="14" xfId="82" applyFont="1" applyBorder="1" applyAlignment="1">
      <alignment horizontal="center"/>
    </xf>
    <xf numFmtId="164" fontId="34" fillId="38" borderId="14" xfId="44" applyFont="1" applyFill="1" applyBorder="1" applyAlignment="1">
      <alignment horizontal="center"/>
    </xf>
    <xf numFmtId="164" fontId="81" fillId="38" borderId="14" xfId="44" applyFont="1" applyFill="1" applyBorder="1" applyAlignment="1">
      <alignment horizontal="center"/>
    </xf>
    <xf numFmtId="164" fontId="81" fillId="38" borderId="35" xfId="44" applyFont="1" applyFill="1" applyBorder="1" applyAlignment="1">
      <alignment horizontal="center"/>
    </xf>
    <xf numFmtId="164" fontId="38" fillId="38" borderId="14" xfId="44" applyFont="1" applyFill="1" applyBorder="1" applyAlignment="1">
      <alignment horizontal="left" shrinkToFit="1"/>
    </xf>
    <xf numFmtId="164" fontId="37" fillId="38" borderId="14" xfId="44" applyFont="1" applyFill="1" applyBorder="1" applyAlignment="1">
      <alignment horizontal="center" shrinkToFit="1"/>
    </xf>
    <xf numFmtId="164" fontId="38" fillId="38" borderId="14" xfId="44" applyFont="1" applyFill="1" applyBorder="1" applyAlignment="1">
      <alignment shrinkToFit="1"/>
    </xf>
    <xf numFmtId="1" fontId="38" fillId="38" borderId="14" xfId="44" applyNumberFormat="1" applyFont="1" applyFill="1" applyBorder="1" applyAlignment="1">
      <alignment horizontal="center"/>
    </xf>
    <xf numFmtId="164" fontId="28" fillId="38" borderId="0" xfId="44" applyFont="1" applyFill="1" applyProtection="1"/>
    <xf numFmtId="164" fontId="38" fillId="0" borderId="27" xfId="44" applyFont="1" applyFill="1" applyBorder="1" applyAlignment="1">
      <alignment horizontal="left" shrinkToFit="1"/>
    </xf>
    <xf numFmtId="169" fontId="35" fillId="38" borderId="12" xfId="44" applyNumberFormat="1" applyFont="1" applyFill="1" applyBorder="1" applyAlignment="1" applyProtection="1">
      <alignment horizontal="center" shrinkToFit="1"/>
    </xf>
    <xf numFmtId="164" fontId="21" fillId="19" borderId="13" xfId="44" applyFill="1" applyBorder="1" applyAlignment="1">
      <alignment horizontal="center" vertical="center"/>
    </xf>
    <xf numFmtId="164" fontId="69" fillId="0" borderId="31" xfId="44" applyFont="1" applyBorder="1" applyAlignment="1" applyProtection="1">
      <alignment horizontal="center"/>
    </xf>
    <xf numFmtId="164" fontId="69" fillId="0" borderId="32" xfId="44" applyFont="1" applyBorder="1" applyAlignment="1" applyProtection="1">
      <alignment horizont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CCFFFF"/>
      <color rgb="FFFF66FF"/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3"/>
  <sheetViews>
    <sheetView tabSelected="1" topLeftCell="A61" zoomScale="93" zoomScaleNormal="93" workbookViewId="0">
      <selection activeCell="M22" sqref="M22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62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61</v>
      </c>
    </row>
    <row r="2" spans="1:32" ht="23.25">
      <c r="A2" s="21" t="s">
        <v>19</v>
      </c>
      <c r="B2" s="22" t="s">
        <v>20</v>
      </c>
      <c r="F2" s="184" t="s">
        <v>40</v>
      </c>
      <c r="G2" s="53"/>
      <c r="H2" s="52"/>
      <c r="I2" s="252" t="s">
        <v>35</v>
      </c>
      <c r="J2" s="253"/>
    </row>
    <row r="3" spans="1:32" ht="27.75">
      <c r="A3" s="21" t="s">
        <v>58</v>
      </c>
      <c r="B3" s="111" t="s">
        <v>59</v>
      </c>
      <c r="C3" s="156"/>
      <c r="D3" s="157"/>
      <c r="E3" s="157"/>
      <c r="F3" s="207"/>
      <c r="G3" s="31"/>
      <c r="H3" s="52"/>
      <c r="I3" s="153" t="s">
        <v>42</v>
      </c>
      <c r="J3" s="197" t="s">
        <v>60</v>
      </c>
    </row>
    <row r="4" spans="1:32" ht="23.25">
      <c r="A4" s="21" t="s">
        <v>21</v>
      </c>
      <c r="B4" s="112" t="s">
        <v>41</v>
      </c>
      <c r="F4" s="85" t="s">
        <v>36</v>
      </c>
      <c r="G4" s="32"/>
      <c r="H4" s="250">
        <v>45979</v>
      </c>
      <c r="I4" s="24"/>
    </row>
    <row r="5" spans="1:32" ht="23.25">
      <c r="A5" s="21" t="s">
        <v>22</v>
      </c>
      <c r="B5" s="195" t="s">
        <v>39</v>
      </c>
      <c r="C5" s="196"/>
      <c r="F5" s="57"/>
      <c r="G5" s="23"/>
      <c r="H5" s="110"/>
      <c r="I5" s="26"/>
      <c r="J5" s="27"/>
      <c r="K5" s="28"/>
    </row>
    <row r="6" spans="1:32" ht="19.5" thickBot="1">
      <c r="A6" s="21"/>
      <c r="B6" s="25"/>
      <c r="F6" s="57"/>
      <c r="G6" s="29"/>
      <c r="K6" s="118"/>
      <c r="L6" s="118"/>
      <c r="M6" s="118"/>
    </row>
    <row r="7" spans="1:32" s="30" customFormat="1" ht="24.75" thickBot="1">
      <c r="A7" s="43" t="s">
        <v>23</v>
      </c>
      <c r="B7" s="33" t="s">
        <v>32</v>
      </c>
      <c r="C7" s="251" t="s">
        <v>24</v>
      </c>
      <c r="D7" s="251"/>
      <c r="E7" s="251"/>
      <c r="F7" s="43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8"/>
      <c r="L7" s="118"/>
      <c r="M7" s="1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12.75">
      <c r="A8" s="75">
        <v>45934</v>
      </c>
      <c r="B8" s="64" t="str">
        <f t="shared" ref="B8:B92" si="0">IF(WEEKDAY(A8,2)=5,"piątek",IF(WEEKDAY(A8,2)=6,"sobota",IF(WEEKDAY(A8,2)=7,"niedziela","Błąd")))</f>
        <v>sobota</v>
      </c>
      <c r="C8" s="100">
        <v>0.33333333333333331</v>
      </c>
      <c r="D8" s="54" t="s">
        <v>29</v>
      </c>
      <c r="E8" s="103">
        <v>0.43402777777777779</v>
      </c>
      <c r="F8" s="73" t="s">
        <v>34</v>
      </c>
      <c r="G8" s="50" t="s">
        <v>70</v>
      </c>
      <c r="H8" s="72" t="s">
        <v>67</v>
      </c>
      <c r="I8" s="48" t="s">
        <v>71</v>
      </c>
      <c r="J8" s="49">
        <v>3</v>
      </c>
      <c r="K8" s="118"/>
      <c r="L8" s="118"/>
      <c r="M8" s="118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76">
        <v>45934</v>
      </c>
      <c r="B9" s="56" t="str">
        <f t="shared" si="0"/>
        <v>sobota</v>
      </c>
      <c r="C9" s="101">
        <v>0.44097222222222227</v>
      </c>
      <c r="D9" s="55" t="s">
        <v>29</v>
      </c>
      <c r="E9" s="104">
        <v>0.54166666666666663</v>
      </c>
      <c r="F9" s="70" t="s">
        <v>33</v>
      </c>
      <c r="G9" s="37" t="s">
        <v>70</v>
      </c>
      <c r="H9" s="86" t="s">
        <v>68</v>
      </c>
      <c r="I9" s="39" t="s">
        <v>71</v>
      </c>
      <c r="J9" s="38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76">
        <v>45934</v>
      </c>
      <c r="B10" s="56" t="str">
        <f t="shared" si="0"/>
        <v>sobota</v>
      </c>
      <c r="C10" s="101">
        <v>0.5625</v>
      </c>
      <c r="D10" s="55" t="s">
        <v>29</v>
      </c>
      <c r="E10" s="104">
        <v>0.66319444444444442</v>
      </c>
      <c r="F10" s="45" t="s">
        <v>52</v>
      </c>
      <c r="G10" s="37" t="s">
        <v>70</v>
      </c>
      <c r="H10" s="86" t="s">
        <v>53</v>
      </c>
      <c r="I10" s="39" t="s">
        <v>71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 customHeight="1">
      <c r="A11" s="76">
        <v>45934</v>
      </c>
      <c r="B11" s="56" t="str">
        <f t="shared" si="0"/>
        <v>sobota</v>
      </c>
      <c r="C11" s="101">
        <v>0.67013888888888884</v>
      </c>
      <c r="D11" s="55" t="s">
        <v>29</v>
      </c>
      <c r="E11" s="104">
        <v>0.77083333333333337</v>
      </c>
      <c r="F11" s="45" t="s">
        <v>54</v>
      </c>
      <c r="G11" s="37" t="s">
        <v>70</v>
      </c>
      <c r="H11" s="44" t="s">
        <v>53</v>
      </c>
      <c r="I11" s="39" t="s">
        <v>71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 thickBot="1">
      <c r="A12" s="76">
        <v>45934</v>
      </c>
      <c r="B12" s="65" t="str">
        <f t="shared" si="0"/>
        <v>sobota</v>
      </c>
      <c r="C12" s="102">
        <v>0.77777777777777779</v>
      </c>
      <c r="D12" s="90" t="s">
        <v>29</v>
      </c>
      <c r="E12" s="105">
        <v>0.87847222222222221</v>
      </c>
      <c r="F12" s="95" t="s">
        <v>63</v>
      </c>
      <c r="G12" s="208" t="s">
        <v>72</v>
      </c>
      <c r="H12" s="86" t="s">
        <v>69</v>
      </c>
      <c r="I12" s="39" t="s">
        <v>71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>
      <c r="A13" s="78">
        <v>45935</v>
      </c>
      <c r="B13" s="160" t="str">
        <f t="shared" si="0"/>
        <v>niedziela</v>
      </c>
      <c r="C13" s="100">
        <v>0.33333333333333331</v>
      </c>
      <c r="D13" s="174" t="s">
        <v>29</v>
      </c>
      <c r="E13" s="100">
        <v>0.43402777777777779</v>
      </c>
      <c r="F13" s="69" t="s">
        <v>47</v>
      </c>
      <c r="G13" s="50" t="s">
        <v>70</v>
      </c>
      <c r="H13" s="72" t="s">
        <v>73</v>
      </c>
      <c r="I13" s="48" t="s">
        <v>71</v>
      </c>
      <c r="J13" s="49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79">
        <v>45935</v>
      </c>
      <c r="B14" s="160" t="str">
        <f t="shared" si="0"/>
        <v>niedziela</v>
      </c>
      <c r="C14" s="101">
        <v>0.44097222222222227</v>
      </c>
      <c r="D14" s="175" t="s">
        <v>29</v>
      </c>
      <c r="E14" s="101">
        <v>0.54166666666666663</v>
      </c>
      <c r="F14" s="70" t="s">
        <v>49</v>
      </c>
      <c r="G14" s="71" t="s">
        <v>70</v>
      </c>
      <c r="H14" s="70" t="s">
        <v>50</v>
      </c>
      <c r="I14" s="108" t="s">
        <v>71</v>
      </c>
      <c r="J14" s="3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79">
        <v>45935</v>
      </c>
      <c r="B15" s="160" t="str">
        <f t="shared" si="0"/>
        <v>niedziela</v>
      </c>
      <c r="C15" s="101">
        <v>0.5625</v>
      </c>
      <c r="D15" s="175" t="s">
        <v>29</v>
      </c>
      <c r="E15" s="101">
        <v>0.66319444444444442</v>
      </c>
      <c r="F15" s="70" t="s">
        <v>34</v>
      </c>
      <c r="G15" s="71" t="s">
        <v>74</v>
      </c>
      <c r="H15" s="70" t="s">
        <v>67</v>
      </c>
      <c r="I15" s="108" t="s">
        <v>71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79">
        <v>45935</v>
      </c>
      <c r="B16" s="160" t="str">
        <f t="shared" si="0"/>
        <v>niedziela</v>
      </c>
      <c r="C16" s="101">
        <v>0.67013888888888884</v>
      </c>
      <c r="D16" s="175" t="s">
        <v>29</v>
      </c>
      <c r="E16" s="101">
        <v>0.77083333333333337</v>
      </c>
      <c r="F16" s="70" t="s">
        <v>33</v>
      </c>
      <c r="G16" s="37" t="s">
        <v>70</v>
      </c>
      <c r="H16" s="86" t="s">
        <v>68</v>
      </c>
      <c r="I16" s="39" t="s">
        <v>71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 thickBot="1">
      <c r="A17" s="79">
        <v>45935</v>
      </c>
      <c r="B17" s="160" t="str">
        <f t="shared" si="0"/>
        <v>niedziela</v>
      </c>
      <c r="C17" s="102">
        <v>0.77777777777777779</v>
      </c>
      <c r="D17" s="176" t="s">
        <v>29</v>
      </c>
      <c r="E17" s="102">
        <v>0.87847222222222221</v>
      </c>
      <c r="F17" s="95" t="s">
        <v>63</v>
      </c>
      <c r="G17" s="208" t="s">
        <v>72</v>
      </c>
      <c r="H17" s="86" t="s">
        <v>69</v>
      </c>
      <c r="I17" s="39" t="s">
        <v>71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>
      <c r="A18" s="75">
        <v>45948</v>
      </c>
      <c r="B18" s="91" t="str">
        <f t="shared" si="0"/>
        <v>sobota</v>
      </c>
      <c r="C18" s="113">
        <v>0.33333333333333331</v>
      </c>
      <c r="D18" s="177" t="s">
        <v>29</v>
      </c>
      <c r="E18" s="113">
        <v>0.43402777777777779</v>
      </c>
      <c r="F18" s="69" t="s">
        <v>43</v>
      </c>
      <c r="G18" s="114" t="s">
        <v>70</v>
      </c>
      <c r="H18" s="115" t="s">
        <v>44</v>
      </c>
      <c r="I18" s="132" t="s">
        <v>71</v>
      </c>
      <c r="J18" s="117">
        <v>3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76">
        <v>45948</v>
      </c>
      <c r="B19" s="92" t="str">
        <f t="shared" si="0"/>
        <v>sobota</v>
      </c>
      <c r="C19" s="124">
        <v>0.44097222222222227</v>
      </c>
      <c r="D19" s="178" t="s">
        <v>29</v>
      </c>
      <c r="E19" s="124">
        <v>0.54166666666666663</v>
      </c>
      <c r="F19" s="45" t="s">
        <v>52</v>
      </c>
      <c r="G19" s="37" t="s">
        <v>70</v>
      </c>
      <c r="H19" s="86" t="s">
        <v>53</v>
      </c>
      <c r="I19" s="39" t="s">
        <v>71</v>
      </c>
      <c r="J19" s="38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76">
        <v>45948</v>
      </c>
      <c r="B20" s="92" t="str">
        <f t="shared" si="0"/>
        <v>sobota</v>
      </c>
      <c r="C20" s="124">
        <v>0.5625</v>
      </c>
      <c r="D20" s="178" t="s">
        <v>29</v>
      </c>
      <c r="E20" s="124">
        <v>0.66319444444444442</v>
      </c>
      <c r="F20" s="70" t="s">
        <v>33</v>
      </c>
      <c r="G20" s="37" t="s">
        <v>70</v>
      </c>
      <c r="H20" s="86" t="s">
        <v>68</v>
      </c>
      <c r="I20" s="39" t="s">
        <v>71</v>
      </c>
      <c r="J20" s="38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76">
        <v>45948</v>
      </c>
      <c r="B21" s="92" t="str">
        <f t="shared" si="0"/>
        <v>sobota</v>
      </c>
      <c r="C21" s="124">
        <v>0.67013888888888884</v>
      </c>
      <c r="D21" s="178" t="s">
        <v>29</v>
      </c>
      <c r="E21" s="124">
        <v>0.77083333333333337</v>
      </c>
      <c r="F21" s="45" t="s">
        <v>54</v>
      </c>
      <c r="G21" s="37" t="s">
        <v>70</v>
      </c>
      <c r="H21" s="44" t="s">
        <v>53</v>
      </c>
      <c r="I21" s="39" t="s">
        <v>71</v>
      </c>
      <c r="J21" s="38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 thickBot="1">
      <c r="A22" s="76">
        <v>45948</v>
      </c>
      <c r="B22" s="92" t="str">
        <f t="shared" si="0"/>
        <v>sobota</v>
      </c>
      <c r="C22" s="125">
        <v>0.77777777777777779</v>
      </c>
      <c r="D22" s="179" t="s">
        <v>29</v>
      </c>
      <c r="E22" s="125">
        <v>0.87847222222222221</v>
      </c>
      <c r="F22" s="61" t="s">
        <v>34</v>
      </c>
      <c r="G22" s="71" t="s">
        <v>74</v>
      </c>
      <c r="H22" s="70" t="s">
        <v>67</v>
      </c>
      <c r="I22" s="108" t="s">
        <v>71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>
      <c r="A23" s="81">
        <v>45949</v>
      </c>
      <c r="B23" s="161" t="str">
        <f t="shared" si="0"/>
        <v>niedziela</v>
      </c>
      <c r="C23" s="113">
        <v>0.33333333333333331</v>
      </c>
      <c r="D23" s="177" t="s">
        <v>29</v>
      </c>
      <c r="E23" s="113">
        <v>0.43402777777777779</v>
      </c>
      <c r="F23" s="69" t="s">
        <v>56</v>
      </c>
      <c r="G23" s="114" t="s">
        <v>70</v>
      </c>
      <c r="H23" s="115" t="s">
        <v>75</v>
      </c>
      <c r="I23" s="132" t="s">
        <v>71</v>
      </c>
      <c r="J23" s="117">
        <v>3</v>
      </c>
      <c r="K23" s="118"/>
      <c r="L23" s="118"/>
      <c r="M23" s="118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2">
        <v>45949</v>
      </c>
      <c r="B24" s="162" t="str">
        <f t="shared" si="0"/>
        <v>niedziela</v>
      </c>
      <c r="C24" s="124">
        <v>0.44097222222222227</v>
      </c>
      <c r="D24" s="178" t="s">
        <v>29</v>
      </c>
      <c r="E24" s="124">
        <v>0.54166666666666663</v>
      </c>
      <c r="F24" s="70" t="s">
        <v>33</v>
      </c>
      <c r="G24" s="37" t="s">
        <v>70</v>
      </c>
      <c r="H24" s="86" t="s">
        <v>68</v>
      </c>
      <c r="I24" s="39" t="s">
        <v>71</v>
      </c>
      <c r="J24" s="38">
        <v>3</v>
      </c>
      <c r="K24" s="118"/>
      <c r="L24" s="118"/>
      <c r="M24" s="118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2">
        <v>45949</v>
      </c>
      <c r="B25" s="162" t="str">
        <f t="shared" si="0"/>
        <v>niedziela</v>
      </c>
      <c r="C25" s="124">
        <v>0.5625</v>
      </c>
      <c r="D25" s="178" t="s">
        <v>29</v>
      </c>
      <c r="E25" s="124">
        <v>0.66319444444444442</v>
      </c>
      <c r="F25" s="45" t="s">
        <v>54</v>
      </c>
      <c r="G25" s="37" t="s">
        <v>70</v>
      </c>
      <c r="H25" s="44" t="s">
        <v>53</v>
      </c>
      <c r="I25" s="39" t="s">
        <v>71</v>
      </c>
      <c r="J25" s="38">
        <v>3</v>
      </c>
      <c r="K25" s="118"/>
      <c r="L25" s="118"/>
      <c r="M25" s="11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2">
        <v>45949</v>
      </c>
      <c r="B26" s="162" t="str">
        <f t="shared" si="0"/>
        <v>niedziela</v>
      </c>
      <c r="C26" s="124">
        <v>0.67013888888888884</v>
      </c>
      <c r="D26" s="178" t="s">
        <v>29</v>
      </c>
      <c r="E26" s="124">
        <v>0.77083333333333337</v>
      </c>
      <c r="F26" s="45" t="s">
        <v>52</v>
      </c>
      <c r="G26" s="37" t="s">
        <v>70</v>
      </c>
      <c r="H26" s="86" t="s">
        <v>53</v>
      </c>
      <c r="I26" s="39" t="s">
        <v>71</v>
      </c>
      <c r="J26" s="38">
        <v>3</v>
      </c>
      <c r="K26" s="118"/>
      <c r="L26" s="118"/>
      <c r="M26" s="11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154">
        <v>45949</v>
      </c>
      <c r="B27" s="162" t="str">
        <f t="shared" si="0"/>
        <v>niedziela</v>
      </c>
      <c r="C27" s="125">
        <v>0.77777777777777779</v>
      </c>
      <c r="D27" s="179" t="s">
        <v>29</v>
      </c>
      <c r="E27" s="125">
        <v>0.87847222222222221</v>
      </c>
      <c r="F27" s="70" t="s">
        <v>49</v>
      </c>
      <c r="G27" s="71" t="s">
        <v>70</v>
      </c>
      <c r="H27" s="70" t="s">
        <v>50</v>
      </c>
      <c r="I27" s="108" t="s">
        <v>71</v>
      </c>
      <c r="J27" s="38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>
      <c r="A28" s="75">
        <v>45955</v>
      </c>
      <c r="B28" s="91" t="str">
        <f t="shared" si="0"/>
        <v>sobota</v>
      </c>
      <c r="C28" s="100">
        <v>0.33333333333333331</v>
      </c>
      <c r="D28" s="174" t="s">
        <v>29</v>
      </c>
      <c r="E28" s="103">
        <v>0.43402777777777779</v>
      </c>
      <c r="F28" s="209" t="s">
        <v>64</v>
      </c>
      <c r="G28" s="210" t="s">
        <v>76</v>
      </c>
      <c r="H28" s="211" t="s">
        <v>69</v>
      </c>
      <c r="I28" s="236" t="s">
        <v>83</v>
      </c>
      <c r="J28" s="49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76">
        <v>45955</v>
      </c>
      <c r="B29" s="163" t="str">
        <f t="shared" si="0"/>
        <v>sobota</v>
      </c>
      <c r="C29" s="101">
        <v>0.44097222222222227</v>
      </c>
      <c r="D29" s="175" t="s">
        <v>29</v>
      </c>
      <c r="E29" s="104">
        <v>0.54166666666666663</v>
      </c>
      <c r="F29" s="45" t="s">
        <v>57</v>
      </c>
      <c r="G29" s="47" t="s">
        <v>76</v>
      </c>
      <c r="H29" s="86" t="s">
        <v>75</v>
      </c>
      <c r="I29" s="230" t="s">
        <v>83</v>
      </c>
      <c r="J29" s="46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76">
        <v>45955</v>
      </c>
      <c r="B30" s="163" t="str">
        <f t="shared" si="0"/>
        <v>sobota</v>
      </c>
      <c r="C30" s="101">
        <v>0.5625</v>
      </c>
      <c r="D30" s="175" t="s">
        <v>29</v>
      </c>
      <c r="E30" s="104">
        <v>0.66319444444444442</v>
      </c>
      <c r="F30" s="70" t="s">
        <v>37</v>
      </c>
      <c r="G30" s="47" t="s">
        <v>76</v>
      </c>
      <c r="H30" s="86" t="s">
        <v>66</v>
      </c>
      <c r="I30" s="230" t="s">
        <v>79</v>
      </c>
      <c r="J30" s="46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76">
        <v>45955</v>
      </c>
      <c r="B31" s="163" t="str">
        <f t="shared" si="0"/>
        <v>sobota</v>
      </c>
      <c r="C31" s="101">
        <v>0.67013888888888884</v>
      </c>
      <c r="D31" s="175" t="s">
        <v>29</v>
      </c>
      <c r="E31" s="104">
        <v>0.77083333333333337</v>
      </c>
      <c r="F31" s="70"/>
      <c r="G31" s="120"/>
      <c r="H31" s="121"/>
      <c r="I31" s="130"/>
      <c r="J31" s="12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 thickBot="1">
      <c r="A32" s="77">
        <v>45955</v>
      </c>
      <c r="B32" s="163" t="str">
        <f t="shared" ref="B32" si="1">IF(WEEKDAY(A32,2)=5,"piątek",IF(WEEKDAY(A32,2)=6,"sobota",IF(WEEKDAY(A32,2)=7,"niedziela","Błąd")))</f>
        <v>sobota</v>
      </c>
      <c r="C32" s="102">
        <v>0.77777777777777779</v>
      </c>
      <c r="D32" s="176" t="s">
        <v>29</v>
      </c>
      <c r="E32" s="105">
        <v>0.87847222222222221</v>
      </c>
      <c r="F32" s="62"/>
      <c r="G32" s="212"/>
      <c r="H32" s="61"/>
      <c r="I32" s="109"/>
      <c r="J32" s="6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78">
        <v>45956</v>
      </c>
      <c r="B33" s="161" t="str">
        <f t="shared" si="0"/>
        <v>niedziela</v>
      </c>
      <c r="C33" s="100">
        <v>0.33333333333333331</v>
      </c>
      <c r="D33" s="93" t="s">
        <v>29</v>
      </c>
      <c r="E33" s="100">
        <v>0.43402777777777779</v>
      </c>
      <c r="F33" s="69"/>
      <c r="G33" s="50"/>
      <c r="H33" s="73"/>
      <c r="I33" s="213"/>
      <c r="J33" s="49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79">
        <v>45956</v>
      </c>
      <c r="B34" s="162" t="str">
        <f t="shared" si="0"/>
        <v>niedziela</v>
      </c>
      <c r="C34" s="101">
        <v>0.44097222222222227</v>
      </c>
      <c r="D34" s="88" t="s">
        <v>29</v>
      </c>
      <c r="E34" s="101">
        <v>0.54166666666666663</v>
      </c>
      <c r="F34" s="45" t="s">
        <v>55</v>
      </c>
      <c r="G34" s="37" t="s">
        <v>76</v>
      </c>
      <c r="H34" s="70" t="s">
        <v>53</v>
      </c>
      <c r="I34" s="239" t="s">
        <v>84</v>
      </c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79">
        <v>45956</v>
      </c>
      <c r="B35" s="162" t="str">
        <f t="shared" ref="B35:B36" si="2">IF(WEEKDAY(A35,2)=5,"piątek",IF(WEEKDAY(A35,2)=6,"sobota",IF(WEEKDAY(A35,2)=7,"niedziela","Błąd")))</f>
        <v>niedziela</v>
      </c>
      <c r="C35" s="101">
        <v>0.5625</v>
      </c>
      <c r="D35" s="88" t="s">
        <v>29</v>
      </c>
      <c r="E35" s="101">
        <v>0.66319444444444442</v>
      </c>
      <c r="F35" s="70" t="s">
        <v>37</v>
      </c>
      <c r="G35" s="47" t="s">
        <v>76</v>
      </c>
      <c r="H35" s="86" t="s">
        <v>66</v>
      </c>
      <c r="I35" s="240" t="s">
        <v>79</v>
      </c>
      <c r="J35" s="46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79">
        <v>45956</v>
      </c>
      <c r="B36" s="162" t="str">
        <f t="shared" si="2"/>
        <v>niedziela</v>
      </c>
      <c r="C36" s="101">
        <v>0.67013888888888884</v>
      </c>
      <c r="D36" s="88" t="s">
        <v>29</v>
      </c>
      <c r="E36" s="101">
        <v>0.77083333333333337</v>
      </c>
      <c r="F36" s="214" t="s">
        <v>64</v>
      </c>
      <c r="G36" s="208" t="s">
        <v>76</v>
      </c>
      <c r="H36" s="86" t="s">
        <v>69</v>
      </c>
      <c r="I36" s="238" t="s">
        <v>84</v>
      </c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0">
        <v>45956</v>
      </c>
      <c r="B37" s="162" t="str">
        <f t="shared" si="0"/>
        <v>niedziela</v>
      </c>
      <c r="C37" s="102">
        <v>0.77777777777777779</v>
      </c>
      <c r="D37" s="99" t="s">
        <v>29</v>
      </c>
      <c r="E37" s="102">
        <v>0.87847222222222221</v>
      </c>
      <c r="F37" s="58"/>
      <c r="G37" s="59"/>
      <c r="H37" s="95"/>
      <c r="I37" s="215"/>
      <c r="J37" s="6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75">
        <v>45976</v>
      </c>
      <c r="B38" s="66" t="str">
        <f t="shared" si="0"/>
        <v>sobota</v>
      </c>
      <c r="C38" s="113">
        <v>0.33333333333333331</v>
      </c>
      <c r="D38" s="177" t="s">
        <v>29</v>
      </c>
      <c r="E38" s="113">
        <v>0.43402777777777779</v>
      </c>
      <c r="F38" s="73" t="s">
        <v>49</v>
      </c>
      <c r="G38" s="218" t="s">
        <v>70</v>
      </c>
      <c r="H38" s="73" t="s">
        <v>50</v>
      </c>
      <c r="I38" s="219" t="s">
        <v>71</v>
      </c>
      <c r="J38" s="49">
        <v>3</v>
      </c>
      <c r="K38" s="118"/>
      <c r="L38" s="118"/>
      <c r="M38" s="118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76">
        <v>45976</v>
      </c>
      <c r="B39" s="67" t="str">
        <f t="shared" si="0"/>
        <v>sobota</v>
      </c>
      <c r="C39" s="124">
        <v>0.44097222222222227</v>
      </c>
      <c r="D39" s="178" t="s">
        <v>29</v>
      </c>
      <c r="E39" s="124">
        <v>0.54166666666666663</v>
      </c>
      <c r="F39" s="45" t="s">
        <v>47</v>
      </c>
      <c r="G39" s="37" t="s">
        <v>70</v>
      </c>
      <c r="H39" s="44" t="s">
        <v>73</v>
      </c>
      <c r="I39" s="39" t="s">
        <v>71</v>
      </c>
      <c r="J39" s="38">
        <v>3</v>
      </c>
      <c r="K39" s="118"/>
      <c r="L39" s="118"/>
      <c r="M39" s="118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76">
        <v>45976</v>
      </c>
      <c r="B40" s="67" t="str">
        <f t="shared" si="0"/>
        <v>sobota</v>
      </c>
      <c r="C40" s="124">
        <v>0.5625</v>
      </c>
      <c r="D40" s="178" t="s">
        <v>29</v>
      </c>
      <c r="E40" s="124">
        <v>0.66319444444444442</v>
      </c>
      <c r="F40" s="45" t="s">
        <v>43</v>
      </c>
      <c r="G40" s="120" t="s">
        <v>70</v>
      </c>
      <c r="H40" s="121" t="s">
        <v>44</v>
      </c>
      <c r="I40" s="130" t="s">
        <v>71</v>
      </c>
      <c r="J40" s="123">
        <v>3</v>
      </c>
      <c r="K40" s="118"/>
      <c r="L40" s="118"/>
      <c r="M40" s="118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76">
        <v>45976</v>
      </c>
      <c r="B41" s="67" t="str">
        <f t="shared" si="0"/>
        <v>sobota</v>
      </c>
      <c r="C41" s="124">
        <v>0.67013888888888884</v>
      </c>
      <c r="D41" s="178" t="s">
        <v>29</v>
      </c>
      <c r="E41" s="124">
        <v>0.77083333333333337</v>
      </c>
      <c r="F41" s="70" t="s">
        <v>34</v>
      </c>
      <c r="G41" s="37" t="s">
        <v>70</v>
      </c>
      <c r="H41" s="44" t="s">
        <v>67</v>
      </c>
      <c r="I41" s="39" t="s">
        <v>71</v>
      </c>
      <c r="J41" s="38">
        <v>3</v>
      </c>
      <c r="K41" s="118"/>
      <c r="L41" s="118"/>
      <c r="M41" s="118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77">
        <v>45976</v>
      </c>
      <c r="B42" s="67" t="str">
        <f t="shared" si="0"/>
        <v>sobota</v>
      </c>
      <c r="C42" s="125">
        <v>0.77777777777777779</v>
      </c>
      <c r="D42" s="179" t="s">
        <v>29</v>
      </c>
      <c r="E42" s="125">
        <v>0.87847222222222221</v>
      </c>
      <c r="F42" s="95" t="s">
        <v>65</v>
      </c>
      <c r="G42" s="216" t="s">
        <v>72</v>
      </c>
      <c r="H42" s="217" t="s">
        <v>77</v>
      </c>
      <c r="I42" s="227" t="s">
        <v>71</v>
      </c>
      <c r="J42" s="140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78">
        <v>45977</v>
      </c>
      <c r="B43" s="164" t="str">
        <f t="shared" si="0"/>
        <v>niedziela</v>
      </c>
      <c r="C43" s="113">
        <v>0.33333333333333331</v>
      </c>
      <c r="D43" s="177" t="s">
        <v>29</v>
      </c>
      <c r="E43" s="113">
        <v>0.43402777777777779</v>
      </c>
      <c r="F43" s="249"/>
      <c r="G43" s="120"/>
      <c r="H43" s="121"/>
      <c r="I43" s="122"/>
      <c r="J43" s="123"/>
      <c r="K43" s="118"/>
      <c r="L43" s="118"/>
      <c r="M43" s="118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79">
        <v>45977</v>
      </c>
      <c r="B44" s="165" t="str">
        <f t="shared" si="0"/>
        <v>niedziela</v>
      </c>
      <c r="C44" s="124">
        <v>0.44097222222222227</v>
      </c>
      <c r="D44" s="178" t="s">
        <v>29</v>
      </c>
      <c r="E44" s="124">
        <v>0.54166666666666663</v>
      </c>
      <c r="F44" s="45" t="s">
        <v>45</v>
      </c>
      <c r="G44" s="133" t="s">
        <v>76</v>
      </c>
      <c r="H44" s="121" t="s">
        <v>44</v>
      </c>
      <c r="I44" s="237" t="s">
        <v>85</v>
      </c>
      <c r="J44" s="135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79">
        <v>45977</v>
      </c>
      <c r="B45" s="165" t="str">
        <f t="shared" si="0"/>
        <v>niedziela</v>
      </c>
      <c r="C45" s="124">
        <v>0.5625</v>
      </c>
      <c r="D45" s="178" t="s">
        <v>29</v>
      </c>
      <c r="E45" s="124">
        <v>0.66319444444444442</v>
      </c>
      <c r="F45" s="70" t="s">
        <v>46</v>
      </c>
      <c r="G45" s="120" t="s">
        <v>76</v>
      </c>
      <c r="H45" s="121" t="s">
        <v>68</v>
      </c>
      <c r="I45" s="122" t="s">
        <v>85</v>
      </c>
      <c r="J45" s="123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79">
        <v>45977</v>
      </c>
      <c r="B46" s="165" t="str">
        <f t="shared" si="0"/>
        <v>niedziela</v>
      </c>
      <c r="C46" s="124">
        <v>0.67013888888888884</v>
      </c>
      <c r="D46" s="178" t="s">
        <v>29</v>
      </c>
      <c r="E46" s="124">
        <v>0.77083333333333337</v>
      </c>
      <c r="F46" s="70" t="s">
        <v>51</v>
      </c>
      <c r="G46" s="120" t="s">
        <v>78</v>
      </c>
      <c r="H46" s="121" t="s">
        <v>67</v>
      </c>
      <c r="I46" s="122" t="s">
        <v>88</v>
      </c>
      <c r="J46" s="123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0">
        <v>45977</v>
      </c>
      <c r="B47" s="165" t="str">
        <f t="shared" si="0"/>
        <v>niedziela</v>
      </c>
      <c r="C47" s="125">
        <v>0.77777777777777779</v>
      </c>
      <c r="D47" s="179" t="s">
        <v>29</v>
      </c>
      <c r="E47" s="125">
        <v>0.87847222222222221</v>
      </c>
      <c r="F47" s="136"/>
      <c r="G47" s="137"/>
      <c r="H47" s="138"/>
      <c r="I47" s="139"/>
      <c r="J47" s="140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>
      <c r="A48" s="76">
        <v>45983</v>
      </c>
      <c r="B48" s="66" t="str">
        <f t="shared" si="0"/>
        <v>sobota</v>
      </c>
      <c r="C48" s="106">
        <v>0.33333333333333331</v>
      </c>
      <c r="D48" s="89" t="s">
        <v>29</v>
      </c>
      <c r="E48" s="106">
        <v>0.43402777777777779</v>
      </c>
      <c r="F48" s="69" t="s">
        <v>56</v>
      </c>
      <c r="G48" s="96" t="s">
        <v>70</v>
      </c>
      <c r="H48" s="97" t="s">
        <v>75</v>
      </c>
      <c r="I48" s="48" t="s">
        <v>71</v>
      </c>
      <c r="J48" s="4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>
      <c r="A49" s="76">
        <v>45983</v>
      </c>
      <c r="B49" s="67" t="str">
        <f t="shared" si="0"/>
        <v>sobota</v>
      </c>
      <c r="C49" s="107">
        <v>0.44097222222222227</v>
      </c>
      <c r="D49" s="89" t="s">
        <v>29</v>
      </c>
      <c r="E49" s="107">
        <v>0.54166666666666663</v>
      </c>
      <c r="F49" s="45" t="s">
        <v>47</v>
      </c>
      <c r="G49" s="37" t="s">
        <v>70</v>
      </c>
      <c r="H49" s="44" t="s">
        <v>73</v>
      </c>
      <c r="I49" s="39" t="s">
        <v>71</v>
      </c>
      <c r="J49" s="38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>
      <c r="A50" s="76">
        <v>45983</v>
      </c>
      <c r="B50" s="67" t="str">
        <f t="shared" si="0"/>
        <v>sobota</v>
      </c>
      <c r="C50" s="107">
        <v>0.5625</v>
      </c>
      <c r="D50" s="89" t="s">
        <v>29</v>
      </c>
      <c r="E50" s="107">
        <v>0.66319444444444442</v>
      </c>
      <c r="F50" s="70" t="s">
        <v>49</v>
      </c>
      <c r="G50" s="71" t="s">
        <v>70</v>
      </c>
      <c r="H50" s="70" t="s">
        <v>50</v>
      </c>
      <c r="I50" s="108" t="s">
        <v>71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>
      <c r="A51" s="76">
        <v>45983</v>
      </c>
      <c r="B51" s="68" t="str">
        <f t="shared" si="0"/>
        <v>sobota</v>
      </c>
      <c r="C51" s="101">
        <v>0.67013888888888884</v>
      </c>
      <c r="D51" s="88" t="s">
        <v>29</v>
      </c>
      <c r="E51" s="101">
        <v>0.77083333333333337</v>
      </c>
      <c r="F51" s="70" t="s">
        <v>34</v>
      </c>
      <c r="G51" s="37" t="s">
        <v>70</v>
      </c>
      <c r="H51" s="44" t="s">
        <v>67</v>
      </c>
      <c r="I51" s="39" t="s">
        <v>71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3.5" thickBot="1">
      <c r="A52" s="76">
        <v>45983</v>
      </c>
      <c r="B52" s="68" t="str">
        <f t="shared" si="0"/>
        <v>sobota</v>
      </c>
      <c r="C52" s="102">
        <v>0.77777777777777779</v>
      </c>
      <c r="D52" s="88" t="s">
        <v>29</v>
      </c>
      <c r="E52" s="102">
        <v>0.87847222222222221</v>
      </c>
      <c r="F52" s="61" t="s">
        <v>33</v>
      </c>
      <c r="G52" s="59" t="s">
        <v>70</v>
      </c>
      <c r="H52" s="220" t="s">
        <v>68</v>
      </c>
      <c r="I52" s="63" t="s">
        <v>71</v>
      </c>
      <c r="J52" s="6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>
      <c r="A53" s="78">
        <v>45984</v>
      </c>
      <c r="B53" s="164" t="str">
        <f t="shared" si="0"/>
        <v>niedziela</v>
      </c>
      <c r="C53" s="113">
        <v>0.33333333333333331</v>
      </c>
      <c r="D53" s="177" t="s">
        <v>29</v>
      </c>
      <c r="E53" s="113">
        <v>0.43402777777777779</v>
      </c>
      <c r="F53" s="45" t="s">
        <v>48</v>
      </c>
      <c r="G53" s="120" t="s">
        <v>78</v>
      </c>
      <c r="H53" s="121" t="s">
        <v>73</v>
      </c>
      <c r="I53" s="122" t="s">
        <v>87</v>
      </c>
      <c r="J53" s="123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>
      <c r="A54" s="79">
        <v>45984</v>
      </c>
      <c r="B54" s="165" t="str">
        <f t="shared" si="0"/>
        <v>niedziela</v>
      </c>
      <c r="C54" s="124">
        <v>0.44097222222222227</v>
      </c>
      <c r="D54" s="178" t="s">
        <v>29</v>
      </c>
      <c r="E54" s="124">
        <v>0.54166666666666663</v>
      </c>
      <c r="F54" s="70" t="s">
        <v>37</v>
      </c>
      <c r="G54" s="47" t="s">
        <v>76</v>
      </c>
      <c r="H54" s="86" t="s">
        <v>66</v>
      </c>
      <c r="I54" s="230" t="s">
        <v>79</v>
      </c>
      <c r="J54" s="46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>
      <c r="A55" s="79">
        <v>45984</v>
      </c>
      <c r="B55" s="165" t="str">
        <f t="shared" si="0"/>
        <v>niedziela</v>
      </c>
      <c r="C55" s="124">
        <v>0.5625</v>
      </c>
      <c r="D55" s="178" t="s">
        <v>29</v>
      </c>
      <c r="E55" s="124">
        <v>0.66319444444444442</v>
      </c>
      <c r="F55" s="121" t="s">
        <v>80</v>
      </c>
      <c r="G55" s="120" t="s">
        <v>81</v>
      </c>
      <c r="H55" s="121" t="s">
        <v>82</v>
      </c>
      <c r="I55" s="130"/>
      <c r="J55" s="123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>
      <c r="A56" s="79">
        <v>45984</v>
      </c>
      <c r="B56" s="165" t="str">
        <f t="shared" si="0"/>
        <v>niedziela</v>
      </c>
      <c r="C56" s="124">
        <v>0.67013888888888884</v>
      </c>
      <c r="D56" s="178" t="s">
        <v>29</v>
      </c>
      <c r="E56" s="124">
        <v>0.77083333333333337</v>
      </c>
      <c r="F56" s="121"/>
      <c r="G56" s="120"/>
      <c r="H56" s="121"/>
      <c r="I56" s="130"/>
      <c r="J56" s="123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 customHeight="1" thickBot="1">
      <c r="A57" s="79">
        <v>45984</v>
      </c>
      <c r="B57" s="166" t="str">
        <f t="shared" si="0"/>
        <v>niedziela</v>
      </c>
      <c r="C57" s="125">
        <v>0.77777777777777779</v>
      </c>
      <c r="D57" s="179" t="s">
        <v>29</v>
      </c>
      <c r="E57" s="125">
        <v>0.87847222222222221</v>
      </c>
      <c r="F57" s="136"/>
      <c r="G57" s="137"/>
      <c r="H57" s="138"/>
      <c r="I57" s="139"/>
      <c r="J57" s="140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 customHeight="1">
      <c r="A58" s="83">
        <v>45997</v>
      </c>
      <c r="B58" s="167" t="str">
        <f t="shared" si="0"/>
        <v>sobota</v>
      </c>
      <c r="C58" s="113">
        <v>0.33333333333333331</v>
      </c>
      <c r="D58" s="177" t="s">
        <v>29</v>
      </c>
      <c r="E58" s="113">
        <v>0.43402777777777779</v>
      </c>
      <c r="F58" s="70" t="s">
        <v>37</v>
      </c>
      <c r="G58" s="47" t="s">
        <v>76</v>
      </c>
      <c r="H58" s="86" t="s">
        <v>66</v>
      </c>
      <c r="I58" s="230" t="s">
        <v>79</v>
      </c>
      <c r="J58" s="4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 customHeight="1">
      <c r="A59" s="84">
        <v>45997</v>
      </c>
      <c r="B59" s="68" t="str">
        <f t="shared" si="0"/>
        <v>sobota</v>
      </c>
      <c r="C59" s="124">
        <v>0.44097222222222227</v>
      </c>
      <c r="D59" s="178" t="s">
        <v>29</v>
      </c>
      <c r="E59" s="124">
        <v>0.54166666666666663</v>
      </c>
      <c r="F59" s="70" t="s">
        <v>37</v>
      </c>
      <c r="G59" s="47" t="s">
        <v>76</v>
      </c>
      <c r="H59" s="86" t="s">
        <v>66</v>
      </c>
      <c r="I59" s="230" t="s">
        <v>79</v>
      </c>
      <c r="J59" s="46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 customHeight="1">
      <c r="A60" s="84">
        <v>45997</v>
      </c>
      <c r="B60" s="68" t="s">
        <v>38</v>
      </c>
      <c r="C60" s="124">
        <v>0.5625</v>
      </c>
      <c r="D60" s="178" t="s">
        <v>29</v>
      </c>
      <c r="E60" s="124">
        <v>0.66319444444444442</v>
      </c>
      <c r="F60" s="45" t="s">
        <v>57</v>
      </c>
      <c r="G60" s="47" t="s">
        <v>76</v>
      </c>
      <c r="H60" s="86" t="s">
        <v>75</v>
      </c>
      <c r="I60" s="230" t="s">
        <v>85</v>
      </c>
      <c r="J60" s="46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2.75" customHeight="1">
      <c r="A61" s="84">
        <v>45997</v>
      </c>
      <c r="B61" s="68" t="str">
        <f t="shared" si="0"/>
        <v>sobota</v>
      </c>
      <c r="C61" s="124">
        <v>0.67013888888888884</v>
      </c>
      <c r="D61" s="178" t="s">
        <v>29</v>
      </c>
      <c r="E61" s="124">
        <v>0.77083333333333337</v>
      </c>
      <c r="F61" s="214" t="s">
        <v>64</v>
      </c>
      <c r="G61" s="234" t="s">
        <v>76</v>
      </c>
      <c r="H61" s="86" t="s">
        <v>69</v>
      </c>
      <c r="I61" s="238" t="s">
        <v>85</v>
      </c>
      <c r="J61" s="38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 customHeight="1" thickBot="1">
      <c r="A62" s="84">
        <v>45997</v>
      </c>
      <c r="B62" s="68" t="str">
        <f t="shared" si="0"/>
        <v>sobota</v>
      </c>
      <c r="C62" s="125">
        <v>0.77777777777777779</v>
      </c>
      <c r="D62" s="179" t="s">
        <v>29</v>
      </c>
      <c r="E62" s="125">
        <v>0.87847222222222221</v>
      </c>
      <c r="F62" s="61" t="s">
        <v>51</v>
      </c>
      <c r="G62" s="126" t="s">
        <v>78</v>
      </c>
      <c r="H62" s="233" t="s">
        <v>67</v>
      </c>
      <c r="I62" s="243" t="s">
        <v>89</v>
      </c>
      <c r="J62" s="128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 customHeight="1">
      <c r="A63" s="81">
        <v>45998</v>
      </c>
      <c r="B63" s="164" t="str">
        <f t="shared" si="0"/>
        <v>niedziela</v>
      </c>
      <c r="C63" s="113">
        <v>0.33333333333333331</v>
      </c>
      <c r="D63" s="177" t="s">
        <v>29</v>
      </c>
      <c r="E63" s="113">
        <v>0.43402777777777779</v>
      </c>
      <c r="F63" s="70" t="s">
        <v>37</v>
      </c>
      <c r="G63" s="47" t="s">
        <v>76</v>
      </c>
      <c r="H63" s="86" t="s">
        <v>66</v>
      </c>
      <c r="I63" s="230" t="s">
        <v>79</v>
      </c>
      <c r="J63" s="4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 customHeight="1">
      <c r="A64" s="82">
        <v>45998</v>
      </c>
      <c r="B64" s="165" t="str">
        <f t="shared" si="0"/>
        <v>niedziela</v>
      </c>
      <c r="C64" s="124">
        <v>0.44097222222222227</v>
      </c>
      <c r="D64" s="178" t="s">
        <v>29</v>
      </c>
      <c r="E64" s="124">
        <v>0.54166666666666663</v>
      </c>
      <c r="F64" s="70" t="s">
        <v>46</v>
      </c>
      <c r="G64" s="120" t="s">
        <v>76</v>
      </c>
      <c r="H64" s="121" t="s">
        <v>68</v>
      </c>
      <c r="I64" s="122" t="s">
        <v>86</v>
      </c>
      <c r="J64" s="123">
        <v>3</v>
      </c>
      <c r="K64" s="118"/>
      <c r="L64" s="118"/>
      <c r="M64" s="118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 customHeight="1">
      <c r="A65" s="82">
        <v>45998</v>
      </c>
      <c r="B65" s="165" t="str">
        <f t="shared" si="0"/>
        <v>niedziela</v>
      </c>
      <c r="C65" s="124">
        <v>0.5625</v>
      </c>
      <c r="D65" s="178" t="s">
        <v>29</v>
      </c>
      <c r="E65" s="124">
        <v>0.66319444444444442</v>
      </c>
      <c r="F65" s="45" t="s">
        <v>45</v>
      </c>
      <c r="G65" s="133" t="s">
        <v>76</v>
      </c>
      <c r="H65" s="121" t="s">
        <v>44</v>
      </c>
      <c r="I65" s="237" t="s">
        <v>86</v>
      </c>
      <c r="J65" s="135">
        <v>3</v>
      </c>
      <c r="K65" s="118"/>
      <c r="L65" s="118"/>
      <c r="M65" s="118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 customHeight="1">
      <c r="A66" s="82">
        <v>45998</v>
      </c>
      <c r="B66" s="165" t="str">
        <f t="shared" si="0"/>
        <v>niedziela</v>
      </c>
      <c r="C66" s="124">
        <v>0.67013888888888884</v>
      </c>
      <c r="D66" s="178" t="s">
        <v>29</v>
      </c>
      <c r="E66" s="124">
        <v>0.77083333333333337</v>
      </c>
      <c r="F66" s="45" t="s">
        <v>55</v>
      </c>
      <c r="G66" s="37" t="s">
        <v>76</v>
      </c>
      <c r="H66" s="70" t="s">
        <v>53</v>
      </c>
      <c r="I66" s="239" t="s">
        <v>86</v>
      </c>
      <c r="J66" s="38">
        <v>3</v>
      </c>
      <c r="K66" s="118"/>
      <c r="L66" s="118"/>
      <c r="M66" s="118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 customHeight="1" thickBot="1">
      <c r="A67" s="82">
        <v>45998</v>
      </c>
      <c r="B67" s="165" t="str">
        <f t="shared" si="0"/>
        <v>niedziela</v>
      </c>
      <c r="C67" s="125">
        <v>0.77777777777777779</v>
      </c>
      <c r="D67" s="179" t="s">
        <v>29</v>
      </c>
      <c r="E67" s="125">
        <v>0.87847222222222221</v>
      </c>
      <c r="F67" s="136"/>
      <c r="G67" s="137"/>
      <c r="H67" s="138"/>
      <c r="I67" s="139"/>
      <c r="J67" s="140"/>
      <c r="K67" s="118"/>
      <c r="L67" s="118"/>
      <c r="M67" s="118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>
      <c r="A68" s="75">
        <v>46004</v>
      </c>
      <c r="B68" s="168" t="str">
        <f t="shared" si="0"/>
        <v>sobota</v>
      </c>
      <c r="C68" s="113">
        <v>0.33333333333333331</v>
      </c>
      <c r="D68" s="177" t="s">
        <v>29</v>
      </c>
      <c r="E68" s="113">
        <v>0.43402777777777779</v>
      </c>
      <c r="F68" s="209" t="s">
        <v>65</v>
      </c>
      <c r="G68" s="221" t="s">
        <v>72</v>
      </c>
      <c r="H68" s="222" t="s">
        <v>77</v>
      </c>
      <c r="I68" s="228" t="s">
        <v>71</v>
      </c>
      <c r="J68" s="223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76">
        <v>46004</v>
      </c>
      <c r="B69" s="169" t="str">
        <f t="shared" si="0"/>
        <v>sobota</v>
      </c>
      <c r="C69" s="124">
        <v>0.44097222222222227</v>
      </c>
      <c r="D69" s="178" t="s">
        <v>29</v>
      </c>
      <c r="E69" s="124">
        <v>0.54166666666666663</v>
      </c>
      <c r="F69" s="70" t="s">
        <v>49</v>
      </c>
      <c r="G69" s="71" t="s">
        <v>70</v>
      </c>
      <c r="H69" s="70" t="s">
        <v>50</v>
      </c>
      <c r="I69" s="108" t="s">
        <v>71</v>
      </c>
      <c r="J69" s="3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76">
        <v>46004</v>
      </c>
      <c r="B70" s="169" t="str">
        <f t="shared" si="0"/>
        <v>sobota</v>
      </c>
      <c r="C70" s="124">
        <v>0.5625</v>
      </c>
      <c r="D70" s="178" t="s">
        <v>29</v>
      </c>
      <c r="E70" s="124">
        <v>0.66319444444444442</v>
      </c>
      <c r="F70" s="45" t="s">
        <v>56</v>
      </c>
      <c r="G70" s="94" t="s">
        <v>70</v>
      </c>
      <c r="H70" s="98" t="s">
        <v>75</v>
      </c>
      <c r="I70" s="39" t="s">
        <v>71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76">
        <v>46004</v>
      </c>
      <c r="B71" s="169" t="str">
        <f t="shared" si="0"/>
        <v>sobota</v>
      </c>
      <c r="C71" s="124">
        <v>0.67013888888888884</v>
      </c>
      <c r="D71" s="178" t="s">
        <v>29</v>
      </c>
      <c r="E71" s="124">
        <v>0.77083333333333337</v>
      </c>
      <c r="F71" s="70" t="s">
        <v>33</v>
      </c>
      <c r="G71" s="37" t="s">
        <v>70</v>
      </c>
      <c r="H71" s="86" t="s">
        <v>68</v>
      </c>
      <c r="I71" s="39" t="s">
        <v>71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 thickBot="1">
      <c r="A72" s="76">
        <v>46004</v>
      </c>
      <c r="B72" s="169" t="str">
        <f t="shared" si="0"/>
        <v>sobota</v>
      </c>
      <c r="C72" s="125">
        <v>0.77777777777777779</v>
      </c>
      <c r="D72" s="179" t="s">
        <v>29</v>
      </c>
      <c r="E72" s="125">
        <v>0.87847222222222221</v>
      </c>
      <c r="F72" s="61" t="s">
        <v>34</v>
      </c>
      <c r="G72" s="59" t="s">
        <v>70</v>
      </c>
      <c r="H72" s="224" t="s">
        <v>67</v>
      </c>
      <c r="I72" s="63" t="s">
        <v>71</v>
      </c>
      <c r="J72" s="60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78">
        <v>46005</v>
      </c>
      <c r="B73" s="170" t="str">
        <f t="shared" si="0"/>
        <v>niedziela</v>
      </c>
      <c r="C73" s="113">
        <v>0.33333333333333331</v>
      </c>
      <c r="D73" s="177" t="s">
        <v>29</v>
      </c>
      <c r="E73" s="113">
        <v>0.43402777777777779</v>
      </c>
      <c r="F73" s="69" t="s">
        <v>43</v>
      </c>
      <c r="G73" s="114" t="s">
        <v>70</v>
      </c>
      <c r="H73" s="115" t="s">
        <v>44</v>
      </c>
      <c r="I73" s="132" t="s">
        <v>71</v>
      </c>
      <c r="J73" s="117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79">
        <v>46005</v>
      </c>
      <c r="B74" s="171" t="str">
        <f t="shared" si="0"/>
        <v>niedziela</v>
      </c>
      <c r="C74" s="124">
        <v>0.44097222222222227</v>
      </c>
      <c r="D74" s="178" t="s">
        <v>29</v>
      </c>
      <c r="E74" s="124">
        <v>0.54166666666666663</v>
      </c>
      <c r="F74" s="70" t="s">
        <v>49</v>
      </c>
      <c r="G74" s="71" t="s">
        <v>70</v>
      </c>
      <c r="H74" s="70" t="s">
        <v>50</v>
      </c>
      <c r="I74" s="108" t="s">
        <v>71</v>
      </c>
      <c r="J74" s="38">
        <v>3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>
      <c r="A75" s="79">
        <v>46005</v>
      </c>
      <c r="B75" s="171" t="str">
        <f t="shared" si="0"/>
        <v>niedziela</v>
      </c>
      <c r="C75" s="124">
        <v>0.5625</v>
      </c>
      <c r="D75" s="178" t="s">
        <v>29</v>
      </c>
      <c r="E75" s="124">
        <v>0.66319444444444442</v>
      </c>
      <c r="F75" s="214" t="s">
        <v>63</v>
      </c>
      <c r="G75" s="208" t="s">
        <v>72</v>
      </c>
      <c r="H75" s="86" t="s">
        <v>69</v>
      </c>
      <c r="I75" s="39" t="s">
        <v>71</v>
      </c>
      <c r="J75" s="38">
        <v>3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79">
        <v>46005</v>
      </c>
      <c r="B76" s="171" t="str">
        <f t="shared" si="0"/>
        <v>niedziela</v>
      </c>
      <c r="C76" s="124">
        <v>0.67013888888888884</v>
      </c>
      <c r="D76" s="178" t="s">
        <v>29</v>
      </c>
      <c r="E76" s="124">
        <v>0.77083333333333337</v>
      </c>
      <c r="F76" s="214" t="s">
        <v>65</v>
      </c>
      <c r="G76" s="225" t="s">
        <v>72</v>
      </c>
      <c r="H76" s="226" t="s">
        <v>77</v>
      </c>
      <c r="I76" s="229" t="s">
        <v>71</v>
      </c>
      <c r="J76" s="135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 thickBot="1">
      <c r="A77" s="79">
        <v>46005</v>
      </c>
      <c r="B77" s="171" t="str">
        <f t="shared" si="0"/>
        <v>niedziela</v>
      </c>
      <c r="C77" s="125">
        <v>0.77777777777777779</v>
      </c>
      <c r="D77" s="179" t="s">
        <v>29</v>
      </c>
      <c r="E77" s="125">
        <v>0.87847222222222221</v>
      </c>
      <c r="F77" s="136"/>
      <c r="G77" s="137"/>
      <c r="H77" s="138"/>
      <c r="I77" s="139"/>
      <c r="J77" s="140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3">
        <v>46032</v>
      </c>
      <c r="B78" s="168" t="str">
        <f t="shared" si="0"/>
        <v>sobota</v>
      </c>
      <c r="C78" s="113">
        <v>0.33333333333333331</v>
      </c>
      <c r="D78" s="177" t="s">
        <v>29</v>
      </c>
      <c r="E78" s="113">
        <v>0.43402777777777779</v>
      </c>
      <c r="F78" s="121"/>
      <c r="G78" s="114"/>
      <c r="H78" s="115"/>
      <c r="I78" s="132"/>
      <c r="J78" s="1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4">
        <v>46032</v>
      </c>
      <c r="B79" s="169" t="str">
        <f t="shared" si="0"/>
        <v>sobota</v>
      </c>
      <c r="C79" s="124">
        <v>0.44097222222222227</v>
      </c>
      <c r="D79" s="178" t="s">
        <v>29</v>
      </c>
      <c r="E79" s="124">
        <v>0.54166666666666663</v>
      </c>
      <c r="F79" s="121"/>
      <c r="G79" s="133"/>
      <c r="H79" s="121"/>
      <c r="I79" s="134"/>
      <c r="J79" s="135"/>
      <c r="K79" s="118"/>
      <c r="L79" s="118"/>
      <c r="M79" s="118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4">
        <v>46032</v>
      </c>
      <c r="B80" s="169" t="str">
        <f t="shared" si="0"/>
        <v>sobota</v>
      </c>
      <c r="C80" s="124">
        <v>0.5625</v>
      </c>
      <c r="D80" s="178" t="s">
        <v>29</v>
      </c>
      <c r="E80" s="124">
        <v>0.66319444444444442</v>
      </c>
      <c r="F80" s="121"/>
      <c r="G80" s="120"/>
      <c r="H80" s="121"/>
      <c r="I80" s="130"/>
      <c r="J80" s="123"/>
      <c r="K80" s="118"/>
      <c r="L80" s="118"/>
      <c r="M80" s="118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4">
        <v>46032</v>
      </c>
      <c r="B81" s="169" t="str">
        <f t="shared" si="0"/>
        <v>sobota</v>
      </c>
      <c r="C81" s="124">
        <v>0.67013888888888884</v>
      </c>
      <c r="D81" s="178" t="s">
        <v>29</v>
      </c>
      <c r="E81" s="124">
        <v>0.77083333333333337</v>
      </c>
      <c r="F81" s="121"/>
      <c r="G81" s="120"/>
      <c r="H81" s="121"/>
      <c r="I81" s="130"/>
      <c r="J81" s="123"/>
      <c r="K81" s="118"/>
      <c r="L81" s="118"/>
      <c r="M81" s="118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155">
        <v>46032</v>
      </c>
      <c r="B82" s="172" t="str">
        <f t="shared" si="0"/>
        <v>sobota</v>
      </c>
      <c r="C82" s="125">
        <v>0.77777777777777779</v>
      </c>
      <c r="D82" s="179" t="s">
        <v>29</v>
      </c>
      <c r="E82" s="125">
        <v>0.87847222222222221</v>
      </c>
      <c r="F82" s="136"/>
      <c r="G82" s="137"/>
      <c r="H82" s="138"/>
      <c r="I82" s="139"/>
      <c r="J82" s="140"/>
      <c r="K82" s="118"/>
      <c r="L82" s="118"/>
      <c r="M82" s="118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1">
        <v>46033</v>
      </c>
      <c r="B83" s="170" t="str">
        <f t="shared" si="0"/>
        <v>niedziela</v>
      </c>
      <c r="C83" s="113">
        <v>0.33333333333333331</v>
      </c>
      <c r="D83" s="177" t="s">
        <v>29</v>
      </c>
      <c r="E83" s="113">
        <v>0.43402777777777779</v>
      </c>
      <c r="F83" s="115"/>
      <c r="G83" s="120"/>
      <c r="H83" s="141"/>
      <c r="I83" s="130"/>
      <c r="J83" s="123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2">
        <v>46033</v>
      </c>
      <c r="B84" s="171" t="str">
        <f t="shared" si="0"/>
        <v>niedziela</v>
      </c>
      <c r="C84" s="124">
        <v>0.44097222222222227</v>
      </c>
      <c r="D84" s="178" t="s">
        <v>29</v>
      </c>
      <c r="E84" s="124">
        <v>0.54166666666666663</v>
      </c>
      <c r="F84" s="121"/>
      <c r="G84" s="120"/>
      <c r="H84" s="121"/>
      <c r="I84" s="142"/>
      <c r="J84" s="123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2">
        <v>46033</v>
      </c>
      <c r="B85" s="171" t="str">
        <f t="shared" si="0"/>
        <v>niedziela</v>
      </c>
      <c r="C85" s="124">
        <v>0.5625</v>
      </c>
      <c r="D85" s="178" t="s">
        <v>29</v>
      </c>
      <c r="E85" s="124">
        <v>0.66319444444444442</v>
      </c>
      <c r="F85" s="143"/>
      <c r="G85" s="120"/>
      <c r="H85" s="121"/>
      <c r="I85" s="142"/>
      <c r="J85" s="123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2">
        <v>46033</v>
      </c>
      <c r="B86" s="171" t="str">
        <f t="shared" si="0"/>
        <v>niedziela</v>
      </c>
      <c r="C86" s="124">
        <v>0.67013888888888884</v>
      </c>
      <c r="D86" s="178" t="s">
        <v>29</v>
      </c>
      <c r="E86" s="124">
        <v>0.77083333333333337</v>
      </c>
      <c r="F86" s="121"/>
      <c r="G86" s="144"/>
      <c r="H86" s="145"/>
      <c r="I86" s="130"/>
      <c r="J86" s="123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154">
        <v>46033</v>
      </c>
      <c r="B87" s="173" t="str">
        <f t="shared" si="0"/>
        <v>niedziela</v>
      </c>
      <c r="C87" s="125">
        <v>0.77777777777777779</v>
      </c>
      <c r="D87" s="179" t="s">
        <v>29</v>
      </c>
      <c r="E87" s="125">
        <v>0.87847222222222221</v>
      </c>
      <c r="F87" s="136"/>
      <c r="G87" s="126"/>
      <c r="H87" s="146"/>
      <c r="I87" s="127"/>
      <c r="J87" s="12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75">
        <v>46039</v>
      </c>
      <c r="B88" s="147" t="str">
        <f t="shared" si="0"/>
        <v>sobota</v>
      </c>
      <c r="C88" s="113">
        <v>0.33333333333333331</v>
      </c>
      <c r="D88" s="180" t="s">
        <v>29</v>
      </c>
      <c r="E88" s="113">
        <v>0.43402777777777779</v>
      </c>
      <c r="F88" s="121" t="s">
        <v>80</v>
      </c>
      <c r="G88" s="120" t="s">
        <v>81</v>
      </c>
      <c r="H88" s="121" t="s">
        <v>82</v>
      </c>
      <c r="I88" s="130"/>
      <c r="J88" s="123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76">
        <v>46039</v>
      </c>
      <c r="B89" s="147" t="str">
        <f t="shared" si="0"/>
        <v>sobota</v>
      </c>
      <c r="C89" s="119">
        <v>0.44097222222222227</v>
      </c>
      <c r="D89" s="181" t="s">
        <v>29</v>
      </c>
      <c r="E89" s="119">
        <v>0.54166666666666663</v>
      </c>
      <c r="F89" s="70" t="s">
        <v>37</v>
      </c>
      <c r="G89" s="47" t="s">
        <v>76</v>
      </c>
      <c r="H89" s="86" t="s">
        <v>66</v>
      </c>
      <c r="I89" s="230" t="s">
        <v>79</v>
      </c>
      <c r="J89" s="4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76">
        <v>46039</v>
      </c>
      <c r="B90" s="147" t="s">
        <v>38</v>
      </c>
      <c r="C90" s="124">
        <v>0.5625</v>
      </c>
      <c r="D90" s="182" t="s">
        <v>29</v>
      </c>
      <c r="E90" s="124">
        <v>0.66319444444444442</v>
      </c>
      <c r="F90" s="45" t="s">
        <v>55</v>
      </c>
      <c r="G90" s="37" t="s">
        <v>76</v>
      </c>
      <c r="H90" s="70" t="s">
        <v>53</v>
      </c>
      <c r="I90" s="239" t="s">
        <v>85</v>
      </c>
      <c r="J90" s="38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76">
        <v>46039</v>
      </c>
      <c r="B91" s="147" t="str">
        <f t="shared" si="0"/>
        <v>sobota</v>
      </c>
      <c r="C91" s="119">
        <v>0.67013888888888884</v>
      </c>
      <c r="D91" s="181" t="s">
        <v>29</v>
      </c>
      <c r="E91" s="119">
        <v>0.77083333333333337</v>
      </c>
      <c r="F91" s="244" t="s">
        <v>48</v>
      </c>
      <c r="G91" s="245" t="s">
        <v>78</v>
      </c>
      <c r="H91" s="246" t="s">
        <v>73</v>
      </c>
      <c r="I91" s="241" t="s">
        <v>87</v>
      </c>
      <c r="J91" s="247">
        <v>3</v>
      </c>
      <c r="K91" s="248" t="s">
        <v>91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 thickBot="1">
      <c r="A92" s="77">
        <v>46039</v>
      </c>
      <c r="B92" s="147" t="str">
        <f t="shared" si="0"/>
        <v>sobota</v>
      </c>
      <c r="C92" s="125">
        <v>0.77777777777777779</v>
      </c>
      <c r="D92" s="183" t="s">
        <v>29</v>
      </c>
      <c r="E92" s="131">
        <v>0.87847222222222221</v>
      </c>
      <c r="F92" s="148"/>
      <c r="G92" s="126"/>
      <c r="H92" s="149"/>
      <c r="I92" s="127"/>
      <c r="J92" s="12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78">
        <v>46040</v>
      </c>
      <c r="B93" s="164" t="str">
        <f t="shared" ref="B93:B107" si="3">IF(WEEKDAY(A93,2)=5,"piątek",IF(WEEKDAY(A93,2)=6,"sobota",IF(WEEKDAY(A93,2)=7,"niedziela","Błąd")))</f>
        <v>niedziela</v>
      </c>
      <c r="C93" s="113">
        <v>0.33333333333333331</v>
      </c>
      <c r="D93" s="180" t="s">
        <v>29</v>
      </c>
      <c r="E93" s="113">
        <v>0.43402777777777779</v>
      </c>
      <c r="F93" s="70" t="s">
        <v>51</v>
      </c>
      <c r="G93" s="120" t="s">
        <v>78</v>
      </c>
      <c r="H93" s="121" t="s">
        <v>67</v>
      </c>
      <c r="I93" s="242" t="s">
        <v>90</v>
      </c>
      <c r="J93" s="123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79">
        <v>46040</v>
      </c>
      <c r="B94" s="165" t="str">
        <f t="shared" si="3"/>
        <v>niedziela</v>
      </c>
      <c r="C94" s="119">
        <v>0.44097222222222227</v>
      </c>
      <c r="D94" s="181" t="s">
        <v>29</v>
      </c>
      <c r="E94" s="119">
        <v>0.54166666666666663</v>
      </c>
      <c r="F94" s="70" t="s">
        <v>46</v>
      </c>
      <c r="G94" s="120" t="s">
        <v>76</v>
      </c>
      <c r="H94" s="121" t="s">
        <v>68</v>
      </c>
      <c r="I94" s="122" t="s">
        <v>85</v>
      </c>
      <c r="J94" s="123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79">
        <v>46040</v>
      </c>
      <c r="B95" s="165" t="str">
        <f t="shared" si="3"/>
        <v>niedziela</v>
      </c>
      <c r="C95" s="124">
        <v>0.5625</v>
      </c>
      <c r="D95" s="182" t="s">
        <v>29</v>
      </c>
      <c r="E95" s="124">
        <v>0.66319444444444442</v>
      </c>
      <c r="F95" s="45" t="s">
        <v>57</v>
      </c>
      <c r="G95" s="47" t="s">
        <v>76</v>
      </c>
      <c r="H95" s="86" t="s">
        <v>75</v>
      </c>
      <c r="I95" s="230" t="s">
        <v>85</v>
      </c>
      <c r="J95" s="46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>
      <c r="A96" s="79">
        <v>46040</v>
      </c>
      <c r="B96" s="165" t="str">
        <f t="shared" si="3"/>
        <v>niedziela</v>
      </c>
      <c r="C96" s="119">
        <v>0.67013888888888884</v>
      </c>
      <c r="D96" s="181" t="s">
        <v>29</v>
      </c>
      <c r="E96" s="119">
        <v>0.77083333333333337</v>
      </c>
      <c r="F96" s="70" t="s">
        <v>37</v>
      </c>
      <c r="G96" s="47" t="s">
        <v>76</v>
      </c>
      <c r="H96" s="86" t="s">
        <v>66</v>
      </c>
      <c r="I96" s="230" t="s">
        <v>79</v>
      </c>
      <c r="J96" s="46">
        <v>3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 thickBot="1">
      <c r="A97" s="80">
        <v>46040</v>
      </c>
      <c r="B97" s="165" t="str">
        <f t="shared" si="3"/>
        <v>niedziela</v>
      </c>
      <c r="C97" s="125">
        <v>0.77777777777777779</v>
      </c>
      <c r="D97" s="183" t="s">
        <v>29</v>
      </c>
      <c r="E97" s="131">
        <v>0.87847222222222221</v>
      </c>
      <c r="F97" s="148"/>
      <c r="G97" s="126"/>
      <c r="H97" s="149"/>
      <c r="I97" s="127"/>
      <c r="J97" s="12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17" customFormat="1" ht="12.75">
      <c r="A98" s="83">
        <v>46053</v>
      </c>
      <c r="B98" s="167" t="str">
        <f t="shared" si="3"/>
        <v>sobota</v>
      </c>
      <c r="C98" s="113">
        <v>0.33333333333333331</v>
      </c>
      <c r="D98" s="180" t="s">
        <v>29</v>
      </c>
      <c r="E98" s="113">
        <v>0.43402777777777779</v>
      </c>
      <c r="F98" s="115"/>
      <c r="G98" s="114"/>
      <c r="H98" s="115"/>
      <c r="I98" s="116"/>
      <c r="J98" s="117"/>
    </row>
    <row r="99" spans="1:32" s="17" customFormat="1" ht="12.75">
      <c r="A99" s="84">
        <v>46053</v>
      </c>
      <c r="B99" s="68" t="str">
        <f t="shared" si="3"/>
        <v>sobota</v>
      </c>
      <c r="C99" s="119">
        <v>0.44097222222222227</v>
      </c>
      <c r="D99" s="181" t="s">
        <v>29</v>
      </c>
      <c r="E99" s="119">
        <v>0.54166666666666663</v>
      </c>
      <c r="F99" s="45" t="s">
        <v>48</v>
      </c>
      <c r="G99" s="120" t="s">
        <v>78</v>
      </c>
      <c r="H99" s="121" t="s">
        <v>73</v>
      </c>
      <c r="I99" s="122" t="s">
        <v>87</v>
      </c>
      <c r="J99" s="123">
        <v>3</v>
      </c>
    </row>
    <row r="100" spans="1:32" s="17" customFormat="1" ht="12.75">
      <c r="A100" s="84">
        <v>46053</v>
      </c>
      <c r="B100" s="68" t="str">
        <f t="shared" si="3"/>
        <v>sobota</v>
      </c>
      <c r="C100" s="124">
        <v>0.5625</v>
      </c>
      <c r="D100" s="182" t="s">
        <v>29</v>
      </c>
      <c r="E100" s="124">
        <v>0.66319444444444442</v>
      </c>
      <c r="F100" s="45" t="s">
        <v>45</v>
      </c>
      <c r="G100" s="133" t="s">
        <v>76</v>
      </c>
      <c r="H100" s="121" t="s">
        <v>44</v>
      </c>
      <c r="I100" s="237" t="s">
        <v>85</v>
      </c>
      <c r="J100" s="135">
        <v>3</v>
      </c>
    </row>
    <row r="101" spans="1:32" s="17" customFormat="1" ht="12.75">
      <c r="A101" s="84">
        <v>46053</v>
      </c>
      <c r="B101" s="68" t="str">
        <f t="shared" si="3"/>
        <v>sobota</v>
      </c>
      <c r="C101" s="119">
        <v>0.67013888888888884</v>
      </c>
      <c r="D101" s="181" t="s">
        <v>29</v>
      </c>
      <c r="E101" s="119">
        <v>0.77083333333333337</v>
      </c>
      <c r="F101" s="70" t="s">
        <v>37</v>
      </c>
      <c r="G101" s="47" t="s">
        <v>76</v>
      </c>
      <c r="H101" s="86" t="s">
        <v>66</v>
      </c>
      <c r="I101" s="230" t="s">
        <v>79</v>
      </c>
      <c r="J101" s="46">
        <v>3</v>
      </c>
    </row>
    <row r="102" spans="1:32" s="17" customFormat="1" ht="13.5" thickBot="1">
      <c r="A102" s="155">
        <v>46053</v>
      </c>
      <c r="B102" s="68" t="str">
        <f t="shared" si="3"/>
        <v>sobota</v>
      </c>
      <c r="C102" s="125">
        <v>0.77777777777777779</v>
      </c>
      <c r="D102" s="183" t="s">
        <v>29</v>
      </c>
      <c r="E102" s="131">
        <v>0.87847222222222221</v>
      </c>
      <c r="F102" s="233" t="s">
        <v>80</v>
      </c>
      <c r="G102" s="120" t="s">
        <v>81</v>
      </c>
      <c r="H102" s="121" t="s">
        <v>82</v>
      </c>
      <c r="I102" s="130"/>
      <c r="J102" s="123">
        <v>3</v>
      </c>
    </row>
    <row r="103" spans="1:32" s="17" customFormat="1" ht="12.75">
      <c r="A103" s="81">
        <v>46054</v>
      </c>
      <c r="B103" s="170" t="str">
        <f t="shared" si="3"/>
        <v>niedziela</v>
      </c>
      <c r="C103" s="113">
        <v>0.33333333333333331</v>
      </c>
      <c r="D103" s="180" t="s">
        <v>29</v>
      </c>
      <c r="E103" s="113">
        <v>0.43402777777777779</v>
      </c>
      <c r="F103" s="145"/>
      <c r="G103" s="114"/>
      <c r="H103" s="115"/>
      <c r="I103" s="116"/>
      <c r="J103" s="117"/>
    </row>
    <row r="104" spans="1:32" s="17" customFormat="1" ht="12.75">
      <c r="A104" s="82">
        <v>46054</v>
      </c>
      <c r="B104" s="171" t="str">
        <f t="shared" si="3"/>
        <v>niedziela</v>
      </c>
      <c r="C104" s="119">
        <v>0.44097222222222227</v>
      </c>
      <c r="D104" s="181" t="s">
        <v>29</v>
      </c>
      <c r="E104" s="119">
        <v>0.54166666666666663</v>
      </c>
      <c r="F104" s="121"/>
      <c r="G104" s="120"/>
      <c r="H104" s="121"/>
      <c r="I104" s="129"/>
      <c r="J104" s="123"/>
    </row>
    <row r="105" spans="1:32" s="17" customFormat="1" ht="12.75">
      <c r="A105" s="82">
        <v>46054</v>
      </c>
      <c r="B105" s="171" t="str">
        <f t="shared" si="3"/>
        <v>niedziela</v>
      </c>
      <c r="C105" s="124">
        <v>0.5625</v>
      </c>
      <c r="D105" s="182" t="s">
        <v>29</v>
      </c>
      <c r="E105" s="124">
        <v>0.66319444444444442</v>
      </c>
      <c r="F105" s="121"/>
      <c r="G105" s="120"/>
      <c r="H105" s="121"/>
      <c r="I105" s="129"/>
      <c r="J105" s="123"/>
      <c r="K105" s="118"/>
      <c r="L105" s="118"/>
      <c r="M105" s="118"/>
    </row>
    <row r="106" spans="1:32" s="17" customFormat="1" ht="12.75">
      <c r="A106" s="82">
        <v>46054</v>
      </c>
      <c r="B106" s="171" t="str">
        <f t="shared" si="3"/>
        <v>niedziela</v>
      </c>
      <c r="C106" s="119">
        <v>0.67013888888888884</v>
      </c>
      <c r="D106" s="181" t="s">
        <v>29</v>
      </c>
      <c r="E106" s="119">
        <v>0.77083333333333337</v>
      </c>
      <c r="F106" s="145"/>
      <c r="G106" s="120"/>
      <c r="H106" s="121"/>
      <c r="I106" s="122"/>
      <c r="J106" s="123"/>
      <c r="K106" s="118"/>
      <c r="L106" s="118"/>
      <c r="M106" s="118"/>
    </row>
    <row r="107" spans="1:32" s="17" customFormat="1" ht="13.5" thickBot="1">
      <c r="A107" s="154">
        <v>46054</v>
      </c>
      <c r="B107" s="173" t="str">
        <f t="shared" si="3"/>
        <v>niedziela</v>
      </c>
      <c r="C107" s="125">
        <v>0.77777777777777779</v>
      </c>
      <c r="D107" s="183" t="s">
        <v>29</v>
      </c>
      <c r="E107" s="131">
        <v>0.87847222222222221</v>
      </c>
      <c r="F107" s="148"/>
      <c r="G107" s="126"/>
      <c r="H107" s="149"/>
      <c r="I107" s="127"/>
      <c r="J107" s="128"/>
      <c r="K107" s="118"/>
      <c r="L107" s="118"/>
      <c r="M107" s="118"/>
    </row>
    <row r="108" spans="1:32" s="17" customFormat="1" ht="13.5" thickBot="1">
      <c r="A108" s="150"/>
      <c r="B108" s="151"/>
      <c r="C108" s="151"/>
      <c r="D108" s="151"/>
      <c r="E108" s="151"/>
      <c r="G108" s="18"/>
      <c r="H108" s="87"/>
      <c r="I108" s="159"/>
      <c r="J108" s="152">
        <f>SUM(J8:J107)</f>
        <v>216</v>
      </c>
      <c r="K108" s="118"/>
      <c r="L108" s="118"/>
      <c r="M108" s="118"/>
    </row>
    <row r="109" spans="1:32" s="17" customFormat="1" ht="12.75">
      <c r="A109" s="40"/>
      <c r="B109" s="40"/>
      <c r="C109" s="40"/>
      <c r="D109" s="40"/>
      <c r="E109" s="40"/>
      <c r="F109" s="158"/>
      <c r="G109" s="18"/>
      <c r="H109" s="19"/>
      <c r="I109" s="20"/>
      <c r="J109" s="40"/>
    </row>
    <row r="110" spans="1:32" s="17" customFormat="1" ht="13.5" thickBot="1">
      <c r="A110" s="40"/>
      <c r="B110" s="40"/>
      <c r="C110" s="40"/>
      <c r="D110" s="40"/>
      <c r="E110" s="40"/>
      <c r="F110" s="198" t="s">
        <v>30</v>
      </c>
      <c r="G110" s="152">
        <f>SUM(J8:J107)</f>
        <v>216</v>
      </c>
      <c r="H110" s="19"/>
      <c r="I110" s="20"/>
      <c r="J110" s="40"/>
    </row>
    <row r="111" spans="1:32" s="17" customFormat="1" ht="13.5" thickBot="1">
      <c r="A111" s="40"/>
      <c r="B111" s="40"/>
      <c r="C111" s="40"/>
      <c r="D111" s="40"/>
      <c r="E111" s="40"/>
      <c r="G111" s="18"/>
      <c r="H111" s="19"/>
      <c r="I111" s="20"/>
      <c r="J111" s="40"/>
    </row>
    <row r="112" spans="1:32" s="17" customFormat="1" ht="12.75">
      <c r="A112" s="40"/>
      <c r="B112" s="40"/>
      <c r="C112" s="40"/>
      <c r="D112" s="40"/>
      <c r="E112" s="40"/>
      <c r="F112" s="185" t="s">
        <v>37</v>
      </c>
      <c r="G112" s="199">
        <f>SUMIF($F$8:$F$107,F112,$J$8:$J$107)</f>
        <v>27</v>
      </c>
      <c r="H112" s="185" t="s">
        <v>66</v>
      </c>
      <c r="I112" s="202">
        <v>27</v>
      </c>
      <c r="J112" s="40"/>
    </row>
    <row r="113" spans="1:10" s="17" customFormat="1" ht="12.75">
      <c r="A113" s="40"/>
      <c r="B113" s="40"/>
      <c r="C113" s="40"/>
      <c r="D113" s="40"/>
      <c r="E113" s="40"/>
      <c r="F113" s="190" t="s">
        <v>43</v>
      </c>
      <c r="G113" s="200">
        <f>SUMIF($F$8:$F$107,F113,$J$8:$J$107)</f>
        <v>9</v>
      </c>
      <c r="H113" s="189" t="s">
        <v>44</v>
      </c>
      <c r="I113" s="191">
        <v>9</v>
      </c>
      <c r="J113" s="40"/>
    </row>
    <row r="114" spans="1:10" s="17" customFormat="1" ht="12.75">
      <c r="A114" s="40"/>
      <c r="B114" s="40"/>
      <c r="C114" s="40"/>
      <c r="D114" s="40"/>
      <c r="E114" s="40"/>
      <c r="F114" s="190" t="s">
        <v>45</v>
      </c>
      <c r="G114" s="200">
        <f>SUMIF($F$8:$F$100,F114,$J$8:$J$100)</f>
        <v>9</v>
      </c>
      <c r="H114" s="186" t="s">
        <v>44</v>
      </c>
      <c r="I114" s="191">
        <v>9</v>
      </c>
      <c r="J114" s="40"/>
    </row>
    <row r="115" spans="1:10" s="17" customFormat="1" ht="12.75">
      <c r="A115" s="40"/>
      <c r="B115" s="40"/>
      <c r="C115" s="40"/>
      <c r="D115" s="40"/>
      <c r="E115" s="40"/>
      <c r="F115" s="189" t="s">
        <v>33</v>
      </c>
      <c r="G115" s="200">
        <f>SUMIF($F$8:$F$97,F115,$J$8:$J$97)</f>
        <v>18</v>
      </c>
      <c r="H115" s="186" t="s">
        <v>68</v>
      </c>
      <c r="I115" s="231">
        <v>18</v>
      </c>
      <c r="J115" s="51"/>
    </row>
    <row r="116" spans="1:10" s="17" customFormat="1" ht="12.75">
      <c r="A116" s="40"/>
      <c r="B116" s="40"/>
      <c r="C116" s="40"/>
      <c r="D116" s="40"/>
      <c r="E116" s="40"/>
      <c r="F116" s="189" t="s">
        <v>46</v>
      </c>
      <c r="G116" s="200">
        <f>SUMIF($F$8:$F$107,F116,$J$8:$J$107)</f>
        <v>9</v>
      </c>
      <c r="H116" s="187" t="s">
        <v>68</v>
      </c>
      <c r="I116" s="191">
        <v>9</v>
      </c>
      <c r="J116" s="40"/>
    </row>
    <row r="117" spans="1:10" s="17" customFormat="1" ht="12.75">
      <c r="A117" s="40"/>
      <c r="B117" s="40"/>
      <c r="C117" s="40"/>
      <c r="D117" s="40"/>
      <c r="E117" s="40"/>
      <c r="F117" s="190" t="s">
        <v>47</v>
      </c>
      <c r="G117" s="200">
        <f>SUMIF($F$8:$F$107,F117,$J$8:$J$107)</f>
        <v>9</v>
      </c>
      <c r="H117" s="188" t="s">
        <v>73</v>
      </c>
      <c r="I117" s="191">
        <v>9</v>
      </c>
      <c r="J117" s="40"/>
    </row>
    <row r="118" spans="1:10" s="17" customFormat="1" ht="12.75">
      <c r="A118" s="40"/>
      <c r="B118" s="40"/>
      <c r="C118" s="40"/>
      <c r="D118" s="40"/>
      <c r="E118" s="40"/>
      <c r="F118" s="190" t="s">
        <v>48</v>
      </c>
      <c r="G118" s="200">
        <f>SUMIF($F$8:$F$107,F118,$J$8:$J$107)</f>
        <v>9</v>
      </c>
      <c r="H118" s="189" t="s">
        <v>73</v>
      </c>
      <c r="I118" s="191">
        <v>9</v>
      </c>
      <c r="J118" s="51"/>
    </row>
    <row r="119" spans="1:10" s="17" customFormat="1" ht="12.75">
      <c r="A119" s="40"/>
      <c r="B119" s="40"/>
      <c r="C119" s="40"/>
      <c r="D119" s="40"/>
      <c r="E119" s="40"/>
      <c r="F119" s="189" t="s">
        <v>49</v>
      </c>
      <c r="G119" s="200">
        <f>SUMIF($F$8:$F$101,F119,$J$8:$J$101)</f>
        <v>18</v>
      </c>
      <c r="H119" s="188" t="s">
        <v>50</v>
      </c>
      <c r="I119" s="191">
        <v>18</v>
      </c>
      <c r="J119" s="42"/>
    </row>
    <row r="120" spans="1:10" s="17" customFormat="1" ht="12.75">
      <c r="A120" s="40"/>
      <c r="B120" s="40"/>
      <c r="C120" s="40"/>
      <c r="D120" s="40"/>
      <c r="E120" s="40"/>
      <c r="F120" s="189" t="s">
        <v>34</v>
      </c>
      <c r="G120" s="200">
        <f>SUMIF($F$8:$F$105,F120,$J$8:$J$105)</f>
        <v>18</v>
      </c>
      <c r="H120" s="189" t="s">
        <v>67</v>
      </c>
      <c r="I120" s="191">
        <v>18</v>
      </c>
      <c r="J120" s="40"/>
    </row>
    <row r="121" spans="1:10" s="17" customFormat="1" ht="12.75">
      <c r="A121" s="40"/>
      <c r="B121" s="40"/>
      <c r="C121" s="40"/>
      <c r="D121" s="40"/>
      <c r="E121" s="40"/>
      <c r="F121" s="189" t="s">
        <v>51</v>
      </c>
      <c r="G121" s="232">
        <f>SUMIF($F$8:$F$106,F121,$J$8:$J$106)</f>
        <v>9</v>
      </c>
      <c r="H121" s="189" t="s">
        <v>67</v>
      </c>
      <c r="I121" s="191">
        <v>9</v>
      </c>
      <c r="J121" s="40"/>
    </row>
    <row r="122" spans="1:10" s="17" customFormat="1" ht="12.75">
      <c r="A122" s="40"/>
      <c r="B122" s="40"/>
      <c r="C122" s="40"/>
      <c r="D122" s="40"/>
      <c r="E122" s="40"/>
      <c r="F122" s="190" t="s">
        <v>52</v>
      </c>
      <c r="G122" s="200">
        <f>SUMIF($F$8:$F$105,F122,$J$8:$J$105)</f>
        <v>9</v>
      </c>
      <c r="H122" s="189" t="s">
        <v>53</v>
      </c>
      <c r="I122" s="191">
        <v>9</v>
      </c>
      <c r="J122" s="40"/>
    </row>
    <row r="123" spans="1:10" s="17" customFormat="1" ht="12.75">
      <c r="A123" s="40"/>
      <c r="B123" s="40"/>
      <c r="C123" s="40"/>
      <c r="D123" s="40"/>
      <c r="E123" s="40"/>
      <c r="F123" s="190" t="s">
        <v>54</v>
      </c>
      <c r="G123" s="201">
        <f>SUMIF($F$8:$F$105,F123,$J$8:$J$105)</f>
        <v>9</v>
      </c>
      <c r="H123" s="189" t="s">
        <v>53</v>
      </c>
      <c r="I123" s="191">
        <v>9</v>
      </c>
      <c r="J123" s="40"/>
    </row>
    <row r="124" spans="1:10" s="17" customFormat="1" ht="12.75">
      <c r="A124" s="40"/>
      <c r="B124" s="40"/>
      <c r="C124" s="40"/>
      <c r="D124" s="40"/>
      <c r="E124" s="40"/>
      <c r="F124" s="190" t="s">
        <v>55</v>
      </c>
      <c r="G124" s="201">
        <f>SUMIF($F$8:$F$106,F124,$J$8:$J$106)</f>
        <v>9</v>
      </c>
      <c r="H124" s="189" t="s">
        <v>53</v>
      </c>
      <c r="I124" s="191">
        <v>9</v>
      </c>
      <c r="J124" s="40"/>
    </row>
    <row r="125" spans="1:10" s="17" customFormat="1" ht="12.75">
      <c r="A125" s="40"/>
      <c r="B125" s="40"/>
      <c r="C125" s="40"/>
      <c r="D125" s="40"/>
      <c r="E125" s="40"/>
      <c r="F125" s="190" t="s">
        <v>56</v>
      </c>
      <c r="G125" s="200">
        <f>SUMIF($F$8:$F$107,F125,$J$8:$J$107)</f>
        <v>9</v>
      </c>
      <c r="H125" s="189" t="s">
        <v>75</v>
      </c>
      <c r="I125" s="191">
        <v>9</v>
      </c>
      <c r="J125" s="40"/>
    </row>
    <row r="126" spans="1:10" s="17" customFormat="1" ht="12.75">
      <c r="A126" s="40"/>
      <c r="B126" s="40"/>
      <c r="C126" s="40"/>
      <c r="D126" s="40"/>
      <c r="E126" s="40"/>
      <c r="F126" s="190" t="s">
        <v>57</v>
      </c>
      <c r="G126" s="200">
        <f>SUMIF($F$8:$F$107,F126,$J$8:$J$107)</f>
        <v>9</v>
      </c>
      <c r="H126" s="189" t="s">
        <v>75</v>
      </c>
      <c r="I126" s="191">
        <v>9</v>
      </c>
      <c r="J126" s="40"/>
    </row>
    <row r="127" spans="1:10" s="17" customFormat="1" ht="12.75">
      <c r="A127" s="40"/>
      <c r="B127" s="40"/>
      <c r="C127" s="40"/>
      <c r="D127" s="40"/>
      <c r="E127" s="40"/>
      <c r="F127" s="235" t="s">
        <v>80</v>
      </c>
      <c r="G127" s="200">
        <f>SUMIF($F$8:$F$102,F127,$J$8:$J$102)</f>
        <v>9</v>
      </c>
      <c r="H127" s="189" t="s">
        <v>82</v>
      </c>
      <c r="I127" s="191">
        <v>9</v>
      </c>
      <c r="J127" s="40"/>
    </row>
    <row r="128" spans="1:10" s="17" customFormat="1" ht="12.75">
      <c r="A128" s="40"/>
      <c r="B128" s="40"/>
      <c r="C128" s="40"/>
      <c r="D128" s="40"/>
      <c r="E128" s="40"/>
      <c r="F128" s="189"/>
      <c r="G128" s="203"/>
      <c r="H128" s="186"/>
      <c r="I128" s="204"/>
      <c r="J128" s="40"/>
    </row>
    <row r="129" spans="1:10" s="17" customFormat="1" ht="12.75">
      <c r="A129" s="40"/>
      <c r="B129" s="40"/>
      <c r="C129" s="40"/>
      <c r="D129" s="40"/>
      <c r="E129" s="40"/>
      <c r="F129" s="189" t="s">
        <v>62</v>
      </c>
      <c r="G129" s="200"/>
      <c r="H129" s="187"/>
      <c r="I129" s="191"/>
      <c r="J129" s="40"/>
    </row>
    <row r="130" spans="1:10" s="17" customFormat="1" ht="12.75">
      <c r="A130" s="40"/>
      <c r="B130" s="40"/>
      <c r="C130" s="40"/>
      <c r="D130" s="40"/>
      <c r="E130" s="40"/>
      <c r="F130" s="205" t="s">
        <v>63</v>
      </c>
      <c r="G130" s="200">
        <f>SUMIF($F$8:$F$107,F130,$J$8:$J$107)</f>
        <v>9</v>
      </c>
      <c r="H130" s="188" t="s">
        <v>69</v>
      </c>
      <c r="I130" s="191">
        <v>9</v>
      </c>
      <c r="J130" s="40"/>
    </row>
    <row r="131" spans="1:10" s="17" customFormat="1" ht="12.75">
      <c r="A131" s="40"/>
      <c r="B131" s="40"/>
      <c r="C131" s="40"/>
      <c r="D131" s="40"/>
      <c r="E131" s="40"/>
      <c r="F131" s="205" t="s">
        <v>64</v>
      </c>
      <c r="G131" s="200">
        <f>SUMIF($F$8:$F$100,F131,$J$8:$J$100)</f>
        <v>9</v>
      </c>
      <c r="H131" s="189" t="s">
        <v>69</v>
      </c>
      <c r="I131" s="191">
        <v>9</v>
      </c>
      <c r="J131" s="40"/>
    </row>
    <row r="132" spans="1:10" s="17" customFormat="1" ht="13.5" thickBot="1">
      <c r="A132" s="40"/>
      <c r="B132" s="40"/>
      <c r="C132" s="40"/>
      <c r="D132" s="40"/>
      <c r="E132" s="40"/>
      <c r="F132" s="206" t="s">
        <v>65</v>
      </c>
      <c r="G132" s="200">
        <f>SUMIF($F$8:$F$100,F132,$J$8:$J$100)</f>
        <v>9</v>
      </c>
      <c r="H132" s="70" t="s">
        <v>77</v>
      </c>
      <c r="I132" s="191">
        <v>9</v>
      </c>
      <c r="J132" s="40"/>
    </row>
    <row r="133" spans="1:10" s="17" customFormat="1" ht="13.5" thickBot="1">
      <c r="A133" s="40"/>
      <c r="B133" s="40"/>
      <c r="C133" s="40"/>
      <c r="D133" s="40"/>
      <c r="E133" s="40"/>
      <c r="F133" s="192"/>
      <c r="G133" s="193"/>
      <c r="H133" s="192"/>
      <c r="I133" s="194">
        <f>SUM(I112:I132)</f>
        <v>216</v>
      </c>
      <c r="J133" s="42"/>
    </row>
    <row r="134" spans="1:10" s="17" customFormat="1" ht="12.75">
      <c r="A134" s="40"/>
      <c r="B134" s="40"/>
      <c r="C134" s="40"/>
      <c r="D134" s="40"/>
      <c r="E134" s="40"/>
      <c r="F134" s="86"/>
      <c r="G134" s="71"/>
      <c r="H134" s="86"/>
      <c r="I134" s="41"/>
      <c r="J134" s="40"/>
    </row>
    <row r="135" spans="1:10" s="17" customFormat="1" ht="12.75">
      <c r="A135" s="40"/>
      <c r="B135" s="40"/>
      <c r="C135" s="40"/>
      <c r="D135" s="40"/>
      <c r="E135" s="40"/>
      <c r="G135" s="18"/>
      <c r="H135" s="87"/>
      <c r="I135" s="159"/>
      <c r="J135" s="40"/>
    </row>
    <row r="136" spans="1:10" s="17" customFormat="1" ht="12.75">
      <c r="A136" s="40"/>
      <c r="B136" s="40"/>
      <c r="C136" s="40"/>
      <c r="D136" s="40"/>
      <c r="E136" s="40"/>
      <c r="F136" s="158"/>
      <c r="G136" s="18"/>
      <c r="H136" s="19"/>
      <c r="I136" s="20"/>
      <c r="J136" s="40"/>
    </row>
    <row r="137" spans="1:10" s="17" customFormat="1" ht="12.75">
      <c r="A137" s="40"/>
      <c r="B137" s="40"/>
      <c r="C137" s="40"/>
      <c r="D137" s="40"/>
      <c r="E137" s="40"/>
      <c r="G137" s="18"/>
      <c r="H137" s="19"/>
      <c r="I137" s="20"/>
      <c r="J137" s="40"/>
    </row>
    <row r="138" spans="1:10" s="17" customFormat="1" ht="12.75">
      <c r="A138" s="40"/>
      <c r="B138" s="40"/>
      <c r="C138" s="40"/>
      <c r="D138" s="40"/>
      <c r="E138" s="40"/>
      <c r="G138" s="18"/>
      <c r="H138" s="19"/>
      <c r="I138" s="20"/>
      <c r="J138" s="40"/>
    </row>
    <row r="139" spans="1:10" s="17" customFormat="1" ht="12.75">
      <c r="A139" s="40"/>
      <c r="B139" s="40"/>
      <c r="C139" s="40"/>
      <c r="D139" s="40"/>
      <c r="E139" s="40"/>
      <c r="F139" s="86"/>
      <c r="G139" s="71"/>
      <c r="H139" s="86"/>
      <c r="I139" s="41"/>
      <c r="J139" s="40"/>
    </row>
    <row r="140" spans="1:10" s="17" customFormat="1" ht="12.75">
      <c r="A140" s="40"/>
      <c r="B140" s="40"/>
      <c r="C140" s="40"/>
      <c r="D140" s="40"/>
      <c r="E140" s="40"/>
      <c r="F140" s="86"/>
      <c r="G140" s="71"/>
      <c r="H140" s="86"/>
      <c r="I140" s="74"/>
      <c r="J140" s="40"/>
    </row>
    <row r="141" spans="1:10" s="17" customFormat="1" ht="12.75">
      <c r="A141" s="40"/>
      <c r="B141" s="40"/>
      <c r="C141" s="40"/>
      <c r="D141" s="40"/>
      <c r="E141" s="40"/>
      <c r="F141" s="86"/>
      <c r="G141" s="71"/>
      <c r="H141" s="86"/>
      <c r="I141" s="74"/>
      <c r="J141" s="40"/>
    </row>
    <row r="142" spans="1:10">
      <c r="H142" s="87"/>
      <c r="I142" s="159"/>
    </row>
    <row r="143" spans="1:10">
      <c r="F143" s="158"/>
    </row>
  </sheetData>
  <autoFilter ref="A7:J109">
    <filterColumn colId="2" showButton="0"/>
    <filterColumn colId="3" showButton="0"/>
  </autoFilter>
  <mergeCells count="2">
    <mergeCell ref="C7:E7"/>
    <mergeCell ref="I2:J2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77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I_rok_II_stop_sem_2_ZARZ.</vt:lpstr>
      <vt:lpstr>I_rok_II_stop_sem_2_ZARZ.!Obszar_wydruku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2025-11-18T09:24:56Z</dcterms:modified>
</cp:coreProperties>
</file>