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III sem IJiZP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'III sem IJiZP'!$A$7:$J$114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'III sem IJiZP'!$A$1:$N$142</definedName>
  </definedNames>
  <calcPr calcId="145621" iterateDelta="1E-4"/>
</workbook>
</file>

<file path=xl/calcChain.xml><?xml version="1.0" encoding="utf-8"?>
<calcChain xmlns="http://schemas.openxmlformats.org/spreadsheetml/2006/main">
  <c r="B29" i="6" l="1"/>
  <c r="G139" i="6" l="1"/>
  <c r="G131" i="6" l="1"/>
  <c r="G132" i="6"/>
  <c r="G133" i="6"/>
  <c r="G135" i="6"/>
  <c r="G136" i="6"/>
  <c r="G137" i="6"/>
  <c r="G138" i="6"/>
  <c r="B46" i="6" l="1"/>
  <c r="G115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18" i="6"/>
  <c r="I140" i="6" l="1"/>
  <c r="B109" i="6" l="1"/>
  <c r="B108" i="6"/>
  <c r="B107" i="6"/>
  <c r="B106" i="6"/>
  <c r="B105" i="6"/>
  <c r="B104" i="6"/>
  <c r="B102" i="6"/>
  <c r="B101" i="6"/>
  <c r="B100" i="6"/>
  <c r="B99" i="6"/>
  <c r="B98" i="6"/>
  <c r="B97" i="6"/>
  <c r="B96" i="6"/>
  <c r="B83" i="6"/>
  <c r="B82" i="6"/>
  <c r="B81" i="6"/>
  <c r="B80" i="6"/>
  <c r="B79" i="6"/>
  <c r="B78" i="6"/>
  <c r="B77" i="6"/>
  <c r="B76" i="6"/>
  <c r="B75" i="6"/>
  <c r="B74" i="6"/>
  <c r="B72" i="6"/>
  <c r="B71" i="6"/>
  <c r="B70" i="6"/>
  <c r="B69" i="6"/>
  <c r="B68" i="6"/>
  <c r="B67" i="6"/>
  <c r="B66" i="6"/>
  <c r="B65" i="6"/>
  <c r="B64" i="6"/>
  <c r="B63" i="6"/>
  <c r="B61" i="6"/>
  <c r="B60" i="6"/>
  <c r="B59" i="6"/>
  <c r="B58" i="6"/>
  <c r="B57" i="6"/>
  <c r="B56" i="6"/>
  <c r="B55" i="6"/>
  <c r="B54" i="6"/>
  <c r="B53" i="6"/>
  <c r="B52" i="6"/>
  <c r="B50" i="6"/>
  <c r="B49" i="6"/>
  <c r="B48" i="6"/>
  <c r="B47" i="6"/>
  <c r="B45" i="6"/>
  <c r="B44" i="6"/>
  <c r="B43" i="6"/>
  <c r="B42" i="6"/>
  <c r="B41" i="6"/>
  <c r="B39" i="6"/>
  <c r="B38" i="6"/>
  <c r="B37" i="6"/>
  <c r="B36" i="6"/>
  <c r="B35" i="6"/>
  <c r="B34" i="6"/>
  <c r="B33" i="6"/>
  <c r="B32" i="6"/>
  <c r="B31" i="6"/>
  <c r="B30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J113" i="6" l="1"/>
</calcChain>
</file>

<file path=xl/sharedStrings.xml><?xml version="1.0" encoding="utf-8"?>
<sst xmlns="http://schemas.openxmlformats.org/spreadsheetml/2006/main" count="411" uniqueCount="91">
  <si>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</si>
  <si>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</si>
  <si>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</si>
  <si>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</si>
  <si>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</si>
  <si>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</si>
  <si>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</si>
  <si>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</si>
  <si>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</si>
  <si>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</si>
  <si>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</si>
  <si>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</si>
  <si>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</si>
  <si>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</si>
  <si>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</si>
  <si>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</si>
  <si>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</si>
  <si>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</si>
  <si>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</si>
  <si>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</si>
  <si>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</si>
  <si>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</si>
  <si>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</si>
  <si>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</si>
  <si>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</si>
  <si>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</si>
  <si>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</si>
  <si>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</si>
  <si>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</si>
  <si>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</si>
  <si>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</si>
  <si>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</si>
  <si>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</si>
  <si>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</si>
  <si>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</si>
  <si>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</si>
  <si>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</si>
  <si>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</si>
  <si>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</si>
  <si>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IJiZP - II rok</t>
  </si>
  <si>
    <t>III</t>
  </si>
  <si>
    <t>NABÓR  2024 / 2025</t>
  </si>
  <si>
    <t>Język obcy II</t>
  </si>
  <si>
    <t>Podstawy marketingu W</t>
  </si>
  <si>
    <t>Podstawy marketingu CW</t>
  </si>
  <si>
    <t>Ochrona środowiska W</t>
  </si>
  <si>
    <t>Ochrona środowiska CW</t>
  </si>
  <si>
    <t>Ochrona środowiska Lab</t>
  </si>
  <si>
    <t>Mikrobiologiczne aspekty jakości W</t>
  </si>
  <si>
    <t>Mikrobiologiczne aspekty jakości CW</t>
  </si>
  <si>
    <t>Mikrobiologiczne aspekty jakości Lab</t>
  </si>
  <si>
    <t>Analiza sensoryczna W</t>
  </si>
  <si>
    <t>Analiza sensoryczna Lab</t>
  </si>
  <si>
    <t xml:space="preserve">Podstawy zarządzania jakością W </t>
  </si>
  <si>
    <t xml:space="preserve">Podstawy zarządzania jakością CW </t>
  </si>
  <si>
    <t>Przedmioty wybieralne z puli kierunkowej</t>
  </si>
  <si>
    <t>Czarna historia-chemia fałszerstwa i manipulacji</t>
  </si>
  <si>
    <t>Wybrane zagadnienia z ochrony środowiska morskiego</t>
  </si>
  <si>
    <t>Woda w otoczeniu człowieka</t>
  </si>
  <si>
    <t>Ocieczek</t>
  </si>
  <si>
    <t>Morawska</t>
  </si>
  <si>
    <t>Rybowska</t>
  </si>
  <si>
    <t>Kukułowicz</t>
  </si>
  <si>
    <t>Kukułowicz 9 Stankiewicz 9</t>
  </si>
  <si>
    <t>Wilczyńska</t>
  </si>
  <si>
    <t>Śniegocka</t>
  </si>
  <si>
    <t>Stankiewicz 3 Stasiuk 6</t>
  </si>
  <si>
    <t>Stankiewicz 9 Stasiuk 9</t>
  </si>
  <si>
    <t>Wierzowiecka</t>
  </si>
  <si>
    <t>Ginter</t>
  </si>
  <si>
    <t>C 32A</t>
  </si>
  <si>
    <t>Wyszkowska-Wróbel</t>
  </si>
  <si>
    <t>Platta</t>
  </si>
  <si>
    <t>Malewska- Szymichowska</t>
  </si>
  <si>
    <t>Zarządzanie zrównoważoną konsumpcją WDW</t>
  </si>
  <si>
    <t>Teams</t>
  </si>
  <si>
    <t>teams</t>
  </si>
  <si>
    <t>Stankiewicz</t>
  </si>
  <si>
    <t>Stasiuk</t>
  </si>
  <si>
    <t>Sniegocka</t>
  </si>
  <si>
    <t>Malewska-Szymichowska</t>
  </si>
  <si>
    <t>Podstawy inżynierii materiałowej W</t>
  </si>
  <si>
    <t>Podstawy inżynierii materiałowej CW</t>
  </si>
  <si>
    <t>Mikrobiologiczne aspekty jakości Cw</t>
  </si>
  <si>
    <t>Flis</t>
  </si>
  <si>
    <t>Ginter/Flis</t>
  </si>
  <si>
    <t>Korzeniowska-Ginter 4 Flis 12</t>
  </si>
  <si>
    <t>C 61</t>
  </si>
  <si>
    <t>B 3</t>
  </si>
  <si>
    <t>B 5</t>
  </si>
  <si>
    <t>15-10-2025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</si>
</sst>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7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14"/>
      <name val="Arial CE"/>
      <charset val="238"/>
    </font>
    <font>
      <sz val="10"/>
      <name val="Arial CE1"/>
      <charset val="238"/>
    </font>
    <font>
      <b/>
      <sz val="10"/>
      <name val="Arial CE"/>
      <family val="2"/>
      <charset val="238"/>
    </font>
    <font>
      <b/>
      <sz val="10"/>
      <name val="Arial CE1"/>
      <charset val="238"/>
    </font>
    <font>
      <sz val="9"/>
      <name val="Arial CE1"/>
      <charset val="238"/>
    </font>
    <font>
      <b/>
      <i/>
      <sz val="10"/>
      <name val="Arial CE"/>
      <charset val="238"/>
    </font>
    <font>
      <b/>
      <sz val="9"/>
      <name val="Arial CE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31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6" xfId="44" applyFont="1" applyFill="1" applyBorder="1" applyAlignment="1">
      <alignment horizontal="center"/>
    </xf>
    <xf numFmtId="164" fontId="38" fillId="0" borderId="16" xfId="44" applyFont="1" applyBorder="1" applyAlignment="1">
      <alignment horizontal="center" shrinkToFit="1"/>
    </xf>
    <xf numFmtId="164" fontId="39" fillId="0" borderId="16" xfId="44" applyFont="1" applyBorder="1" applyAlignment="1">
      <alignment horizontal="center"/>
    </xf>
    <xf numFmtId="1" fontId="39" fillId="0" borderId="16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39" fillId="0" borderId="0" xfId="44" applyFont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42" fillId="0" borderId="14" xfId="44" applyFont="1" applyBorder="1" applyAlignment="1">
      <alignment horizontal="center" shrinkToFit="1"/>
    </xf>
    <xf numFmtId="164" fontId="38" fillId="0" borderId="0" xfId="44" applyFont="1" applyBorder="1" applyAlignment="1">
      <alignment horizontal="center" shrinkToFit="1"/>
    </xf>
    <xf numFmtId="164" fontId="39" fillId="0" borderId="16" xfId="44" applyFont="1" applyBorder="1" applyAlignment="1">
      <alignment shrinkToFit="1"/>
    </xf>
    <xf numFmtId="164" fontId="39" fillId="0" borderId="16" xfId="44" applyFont="1" applyBorder="1" applyAlignment="1">
      <alignment horizontal="left" shrinkToFit="1"/>
    </xf>
    <xf numFmtId="164" fontId="39" fillId="0" borderId="0" xfId="44" applyFont="1" applyBorder="1" applyAlignment="1">
      <alignment shrinkToFit="1"/>
    </xf>
    <xf numFmtId="164" fontId="43" fillId="0" borderId="14" xfId="44" applyFont="1" applyBorder="1" applyAlignment="1">
      <alignment horizontal="center"/>
    </xf>
    <xf numFmtId="164" fontId="35" fillId="0" borderId="16" xfId="44" applyFont="1" applyBorder="1" applyAlignment="1">
      <alignment horizontal="center"/>
    </xf>
    <xf numFmtId="164" fontId="40" fillId="0" borderId="16" xfId="44" applyFont="1" applyBorder="1" applyAlignment="1">
      <alignment shrinkToFit="1"/>
    </xf>
    <xf numFmtId="164" fontId="40" fillId="0" borderId="17" xfId="44" applyFont="1" applyBorder="1" applyAlignment="1">
      <alignment shrinkToFit="1"/>
    </xf>
    <xf numFmtId="164" fontId="40" fillId="0" borderId="16" xfId="44" applyFont="1" applyBorder="1" applyAlignment="1">
      <alignment horizontal="left" shrinkToFit="1"/>
    </xf>
    <xf numFmtId="164" fontId="43" fillId="0" borderId="13" xfId="44" applyFont="1" applyBorder="1" applyAlignment="1">
      <alignment horizontal="center"/>
    </xf>
    <xf numFmtId="164" fontId="39" fillId="0" borderId="13" xfId="44" applyFont="1" applyBorder="1" applyAlignment="1">
      <alignment horizontal="left" shrinkToFit="1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/>
    <xf numFmtId="164" fontId="39" fillId="0" borderId="13" xfId="44" applyFont="1" applyBorder="1"/>
    <xf numFmtId="164" fontId="39" fillId="0" borderId="14" xfId="44" applyFont="1" applyBorder="1"/>
    <xf numFmtId="164" fontId="39" fillId="0" borderId="0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64" fontId="39" fillId="0" borderId="19" xfId="44" applyFont="1" applyBorder="1" applyAlignment="1">
      <alignment shrinkToFit="1"/>
    </xf>
    <xf numFmtId="1" fontId="39" fillId="0" borderId="26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" fontId="39" fillId="0" borderId="31" xfId="44" applyNumberFormat="1" applyFont="1" applyBorder="1" applyAlignment="1">
      <alignment horizontal="center"/>
    </xf>
    <xf numFmtId="164" fontId="39" fillId="0" borderId="27" xfId="44" applyFont="1" applyBorder="1" applyAlignment="1">
      <alignment shrinkToFit="1"/>
    </xf>
    <xf numFmtId="164" fontId="39" fillId="0" borderId="14" xfId="44" applyFont="1" applyBorder="1" applyAlignment="1">
      <alignment horizontal="center" shrinkToFit="1"/>
    </xf>
    <xf numFmtId="164" fontId="45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4" fontId="39" fillId="0" borderId="0" xfId="44" applyFont="1" applyFill="1" applyBorder="1" applyAlignment="1">
      <alignment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5" fillId="0" borderId="14" xfId="44" applyFont="1" applyFill="1" applyBorder="1" applyAlignment="1">
      <alignment horizontal="center"/>
    </xf>
    <xf numFmtId="1" fontId="39" fillId="0" borderId="14" xfId="44" applyNumberFormat="1" applyFont="1" applyFill="1" applyBorder="1" applyAlignment="1">
      <alignment horizontal="center"/>
    </xf>
    <xf numFmtId="164" fontId="38" fillId="0" borderId="16" xfId="44" applyFont="1" applyFill="1" applyBorder="1" applyAlignment="1">
      <alignment horizontal="center" shrinkToFit="1"/>
    </xf>
    <xf numFmtId="164" fontId="39" fillId="0" borderId="31" xfId="44" applyFont="1" applyFill="1" applyBorder="1" applyAlignment="1">
      <alignment shrinkToFit="1"/>
    </xf>
    <xf numFmtId="1" fontId="39" fillId="0" borderId="16" xfId="44" applyNumberFormat="1" applyFont="1" applyFill="1" applyBorder="1" applyAlignment="1">
      <alignment horizontal="center"/>
    </xf>
    <xf numFmtId="164" fontId="46" fillId="20" borderId="0" xfId="44" applyFont="1" applyFill="1" applyProtection="1"/>
    <xf numFmtId="164" fontId="21" fillId="0" borderId="34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6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39" fillId="19" borderId="16" xfId="44" applyNumberFormat="1" applyFont="1" applyFill="1" applyBorder="1" applyAlignment="1">
      <alignment horizontal="center"/>
    </xf>
    <xf numFmtId="20" fontId="43" fillId="0" borderId="13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0" borderId="19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19" borderId="19" xfId="44" applyNumberFormat="1" applyFont="1" applyFill="1" applyBorder="1" applyAlignment="1">
      <alignment horizontal="center"/>
    </xf>
    <xf numFmtId="20" fontId="39" fillId="19" borderId="27" xfId="44" applyNumberFormat="1" applyFont="1" applyFill="1" applyBorder="1" applyAlignment="1">
      <alignment horizontal="center"/>
    </xf>
    <xf numFmtId="20" fontId="39" fillId="19" borderId="13" xfId="44" applyNumberFormat="1" applyFont="1" applyFill="1" applyBorder="1" applyAlignment="1">
      <alignment horizontal="center"/>
    </xf>
    <xf numFmtId="20" fontId="43" fillId="19" borderId="13" xfId="44" applyNumberFormat="1" applyFont="1" applyFill="1" applyBorder="1" applyAlignment="1">
      <alignment horizontal="center"/>
    </xf>
    <xf numFmtId="164" fontId="47" fillId="20" borderId="0" xfId="44" applyFont="1" applyFill="1" applyProtection="1"/>
    <xf numFmtId="164" fontId="48" fillId="0" borderId="0" xfId="44" applyFont="1" applyProtection="1"/>
    <xf numFmtId="164" fontId="48" fillId="0" borderId="0" xfId="44" applyFont="1" applyAlignment="1" applyProtection="1">
      <alignment horizontal="left"/>
    </xf>
    <xf numFmtId="164" fontId="49" fillId="0" borderId="0" xfId="44" applyFont="1" applyProtection="1"/>
    <xf numFmtId="164" fontId="28" fillId="0" borderId="0" xfId="44" applyFont="1" applyFill="1" applyProtection="1"/>
    <xf numFmtId="164" fontId="50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1" fillId="0" borderId="20" xfId="47" applyFont="1" applyBorder="1" applyAlignment="1">
      <alignment horizontal="left"/>
    </xf>
    <xf numFmtId="0" fontId="51" fillId="0" borderId="21" xfId="47" applyFont="1" applyBorder="1" applyAlignment="1">
      <alignment horizontal="left"/>
    </xf>
    <xf numFmtId="0" fontId="51" fillId="0" borderId="22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1" fillId="0" borderId="23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6" xfId="47" applyNumberFormat="1" applyFont="1" applyFill="1" applyBorder="1" applyAlignment="1">
      <alignment horizontal="center"/>
    </xf>
    <xf numFmtId="0" fontId="51" fillId="0" borderId="24" xfId="47" applyFont="1" applyBorder="1" applyAlignment="1">
      <alignment horizontal="left"/>
    </xf>
    <xf numFmtId="0" fontId="51" fillId="4" borderId="20" xfId="47" applyFont="1" applyFill="1" applyBorder="1" applyAlignment="1">
      <alignment horizontal="left"/>
    </xf>
    <xf numFmtId="171" fontId="39" fillId="0" borderId="16" xfId="47" applyNumberFormat="1" applyFont="1" applyBorder="1" applyAlignment="1">
      <alignment horizontal="center"/>
    </xf>
    <xf numFmtId="0" fontId="51" fillId="4" borderId="23" xfId="47" applyFont="1" applyFill="1" applyBorder="1" applyAlignment="1">
      <alignment horizontal="left"/>
    </xf>
    <xf numFmtId="0" fontId="51" fillId="0" borderId="13" xfId="47" applyFont="1" applyBorder="1" applyAlignment="1">
      <alignment horizontal="left"/>
    </xf>
    <xf numFmtId="0" fontId="51" fillId="0" borderId="29" xfId="47" applyFont="1" applyBorder="1" applyAlignment="1">
      <alignment horizontal="left"/>
    </xf>
    <xf numFmtId="0" fontId="51" fillId="0" borderId="14" xfId="47" applyFont="1" applyBorder="1" applyAlignment="1">
      <alignment horizontal="left"/>
    </xf>
    <xf numFmtId="0" fontId="51" fillId="0" borderId="16" xfId="47" applyFont="1" applyBorder="1" applyAlignment="1">
      <alignment horizontal="left"/>
    </xf>
    <xf numFmtId="0" fontId="51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5" xfId="47" applyNumberFormat="1" applyFont="1" applyFill="1" applyBorder="1" applyAlignment="1">
      <alignment horizontal="center"/>
    </xf>
    <xf numFmtId="0" fontId="51" fillId="0" borderId="44" xfId="47" applyFont="1" applyBorder="1" applyAlignment="1">
      <alignment horizontal="left"/>
    </xf>
    <xf numFmtId="20" fontId="39" fillId="0" borderId="44" xfId="44" applyNumberFormat="1" applyFont="1" applyBorder="1" applyAlignment="1">
      <alignment horizontal="center"/>
    </xf>
    <xf numFmtId="164" fontId="39" fillId="0" borderId="44" xfId="44" applyFont="1" applyBorder="1" applyAlignment="1">
      <alignment horizontal="center"/>
    </xf>
    <xf numFmtId="164" fontId="39" fillId="0" borderId="44" xfId="44" applyFont="1" applyBorder="1" applyAlignment="1">
      <alignment shrinkToFit="1"/>
    </xf>
    <xf numFmtId="171" fontId="39" fillId="19" borderId="19" xfId="47" applyNumberFormat="1" applyFont="1" applyFill="1" applyBorder="1" applyAlignment="1">
      <alignment horizontal="center"/>
    </xf>
    <xf numFmtId="171" fontId="39" fillId="19" borderId="27" xfId="47" applyNumberFormat="1" applyFont="1" applyFill="1" applyBorder="1" applyAlignment="1">
      <alignment horizontal="center"/>
    </xf>
    <xf numFmtId="0" fontId="51" fillId="0" borderId="28" xfId="47" applyFont="1" applyBorder="1" applyAlignment="1">
      <alignment horizontal="left"/>
    </xf>
    <xf numFmtId="20" fontId="39" fillId="0" borderId="28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20" fontId="39" fillId="0" borderId="30" xfId="44" applyNumberFormat="1" applyFont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0" borderId="31" xfId="44" applyNumberFormat="1" applyFont="1" applyBorder="1" applyAlignment="1">
      <alignment horizontal="center"/>
    </xf>
    <xf numFmtId="164" fontId="39" fillId="0" borderId="44" xfId="44" applyFont="1" applyBorder="1"/>
    <xf numFmtId="164" fontId="39" fillId="0" borderId="19" xfId="44" applyFont="1" applyBorder="1" applyAlignment="1">
      <alignment horizontal="left" shrinkToFit="1"/>
    </xf>
    <xf numFmtId="164" fontId="39" fillId="0" borderId="26" xfId="44" applyFont="1" applyBorder="1" applyAlignment="1">
      <alignment horizontal="center" shrinkToFit="1"/>
    </xf>
    <xf numFmtId="164" fontId="38" fillId="0" borderId="26" xfId="44" applyFont="1" applyBorder="1" applyAlignment="1">
      <alignment horizontal="center" shrinkToFit="1"/>
    </xf>
    <xf numFmtId="164" fontId="38" fillId="0" borderId="30" xfId="44" applyFont="1" applyBorder="1" applyAlignment="1">
      <alignment horizontal="center" shrinkToFit="1"/>
    </xf>
    <xf numFmtId="164" fontId="39" fillId="0" borderId="30" xfId="44" applyFont="1" applyBorder="1" applyAlignment="1">
      <alignment horizontal="center" shrinkToFit="1"/>
    </xf>
    <xf numFmtId="164" fontId="39" fillId="0" borderId="26" xfId="44" applyFont="1" applyBorder="1" applyAlignment="1">
      <alignment horizontal="center"/>
    </xf>
    <xf numFmtId="164" fontId="39" fillId="0" borderId="30" xfId="44" applyFont="1" applyBorder="1"/>
    <xf numFmtId="164" fontId="39" fillId="0" borderId="26" xfId="44" applyFont="1" applyBorder="1" applyAlignment="1">
      <alignment shrinkToFit="1"/>
    </xf>
    <xf numFmtId="164" fontId="39" fillId="0" borderId="31" xfId="44" applyFont="1" applyBorder="1" applyAlignment="1">
      <alignment shrinkToFit="1"/>
    </xf>
    <xf numFmtId="164" fontId="39" fillId="0" borderId="25" xfId="44" applyFont="1" applyBorder="1" applyAlignment="1">
      <alignment horizontal="center"/>
    </xf>
    <xf numFmtId="164" fontId="39" fillId="0" borderId="19" xfId="44" applyFont="1" applyBorder="1" applyAlignment="1">
      <alignment horizontal="center"/>
    </xf>
    <xf numFmtId="164" fontId="39" fillId="0" borderId="27" xfId="44" applyFont="1" applyBorder="1" applyAlignment="1">
      <alignment horizontal="center"/>
    </xf>
    <xf numFmtId="164" fontId="38" fillId="0" borderId="31" xfId="44" applyFont="1" applyBorder="1" applyAlignment="1">
      <alignment horizontal="center" shrinkToFit="1"/>
    </xf>
    <xf numFmtId="164" fontId="39" fillId="0" borderId="26" xfId="44" applyFont="1" applyBorder="1"/>
    <xf numFmtId="20" fontId="39" fillId="19" borderId="25" xfId="44" applyNumberFormat="1" applyFont="1" applyFill="1" applyBorder="1" applyAlignment="1">
      <alignment horizontal="center"/>
    </xf>
    <xf numFmtId="164" fontId="39" fillId="0" borderId="25" xfId="44" applyFont="1" applyBorder="1" applyAlignment="1">
      <alignment horizontal="left" shrinkToFit="1"/>
    </xf>
    <xf numFmtId="164" fontId="40" fillId="0" borderId="28" xfId="44" applyFont="1" applyBorder="1" applyAlignment="1">
      <alignment shrinkToFit="1"/>
    </xf>
    <xf numFmtId="164" fontId="21" fillId="21" borderId="0" xfId="44" applyFill="1" applyProtection="1"/>
    <xf numFmtId="164" fontId="39" fillId="0" borderId="14" xfId="44" applyFont="1" applyBorder="1" applyAlignment="1">
      <alignment wrapText="1" shrinkToFit="1"/>
    </xf>
    <xf numFmtId="164" fontId="43" fillId="0" borderId="16" xfId="44" applyFont="1" applyBorder="1" applyAlignment="1">
      <alignment horizontal="center"/>
    </xf>
    <xf numFmtId="1" fontId="41" fillId="0" borderId="16" xfId="44" applyNumberFormat="1" applyFont="1" applyBorder="1" applyAlignment="1">
      <alignment horizontal="center"/>
    </xf>
    <xf numFmtId="164" fontId="42" fillId="0" borderId="13" xfId="44" applyFont="1" applyBorder="1" applyAlignment="1">
      <alignment horizontal="center" shrinkToFit="1"/>
    </xf>
    <xf numFmtId="164" fontId="43" fillId="0" borderId="13" xfId="44" applyFont="1" applyBorder="1" applyAlignment="1">
      <alignment horizontal="center" wrapText="1" shrinkToFit="1"/>
    </xf>
    <xf numFmtId="1" fontId="43" fillId="0" borderId="30" xfId="44" applyNumberFormat="1" applyFont="1" applyBorder="1" applyAlignment="1">
      <alignment horizontal="center"/>
    </xf>
    <xf numFmtId="164" fontId="43" fillId="0" borderId="0" xfId="44" applyFont="1" applyBorder="1"/>
    <xf numFmtId="1" fontId="43" fillId="0" borderId="14" xfId="44" applyNumberFormat="1" applyFont="1" applyBorder="1" applyAlignment="1">
      <alignment horizontal="center"/>
    </xf>
    <xf numFmtId="164" fontId="43" fillId="0" borderId="0" xfId="44" applyFont="1" applyBorder="1" applyAlignment="1">
      <alignment shrinkToFit="1"/>
    </xf>
    <xf numFmtId="164" fontId="42" fillId="0" borderId="16" xfId="44" applyFont="1" applyBorder="1" applyAlignment="1">
      <alignment horizontal="center" shrinkToFit="1"/>
    </xf>
    <xf numFmtId="164" fontId="43" fillId="0" borderId="17" xfId="44" applyFont="1" applyBorder="1"/>
    <xf numFmtId="1" fontId="43" fillId="0" borderId="16" xfId="44" applyNumberFormat="1" applyFont="1" applyBorder="1" applyAlignment="1">
      <alignment horizontal="center"/>
    </xf>
    <xf numFmtId="164" fontId="43" fillId="0" borderId="14" xfId="44" applyFont="1" applyBorder="1" applyAlignment="1">
      <alignment horizontal="center" wrapText="1" shrinkToFit="1"/>
    </xf>
    <xf numFmtId="164" fontId="42" fillId="0" borderId="0" xfId="44" applyFont="1" applyBorder="1" applyAlignment="1">
      <alignment horizontal="center" shrinkToFit="1"/>
    </xf>
    <xf numFmtId="1" fontId="43" fillId="0" borderId="31" xfId="44" applyNumberFormat="1" applyFont="1" applyBorder="1" applyAlignment="1">
      <alignment horizontal="center"/>
    </xf>
    <xf numFmtId="1" fontId="43" fillId="0" borderId="26" xfId="44" applyNumberFormat="1" applyFont="1" applyBorder="1" applyAlignment="1">
      <alignment horizontal="center"/>
    </xf>
    <xf numFmtId="164" fontId="43" fillId="0" borderId="16" xfId="44" applyFont="1" applyBorder="1" applyAlignment="1">
      <alignment horizontal="center" wrapText="1" shrinkToFit="1"/>
    </xf>
    <xf numFmtId="164" fontId="39" fillId="0" borderId="19" xfId="44" applyFont="1" applyBorder="1" applyAlignment="1">
      <alignment wrapText="1" shrinkToFit="1"/>
    </xf>
    <xf numFmtId="164" fontId="21" fillId="4" borderId="0" xfId="44" applyFill="1" applyBorder="1" applyProtection="1"/>
    <xf numFmtId="164" fontId="43" fillId="0" borderId="25" xfId="44" applyFont="1" applyBorder="1" applyAlignment="1">
      <alignment shrinkToFit="1"/>
    </xf>
    <xf numFmtId="164" fontId="43" fillId="0" borderId="19" xfId="44" applyFont="1" applyBorder="1" applyAlignment="1">
      <alignment shrinkToFit="1"/>
    </xf>
    <xf numFmtId="164" fontId="42" fillId="0" borderId="26" xfId="44" applyFont="1" applyBorder="1" applyAlignment="1">
      <alignment horizontal="center" shrinkToFit="1"/>
    </xf>
    <xf numFmtId="164" fontId="43" fillId="0" borderId="13" xfId="44" applyFont="1" applyBorder="1" applyAlignment="1">
      <alignment shrinkToFit="1"/>
    </xf>
    <xf numFmtId="164" fontId="39" fillId="0" borderId="39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44" xfId="44" applyFont="1" applyBorder="1" applyAlignment="1">
      <alignment horizontal="center" shrinkToFit="1"/>
    </xf>
    <xf numFmtId="164" fontId="21" fillId="4" borderId="14" xfId="44" applyFill="1" applyBorder="1" applyProtection="1"/>
    <xf numFmtId="164" fontId="39" fillId="0" borderId="16" xfId="44" applyFont="1" applyFill="1" applyBorder="1" applyAlignment="1">
      <alignment shrinkToFit="1"/>
    </xf>
    <xf numFmtId="164" fontId="43" fillId="0" borderId="26" xfId="44" applyFont="1" applyBorder="1"/>
    <xf numFmtId="164" fontId="42" fillId="0" borderId="0" xfId="44" applyFont="1" applyFill="1" applyBorder="1" applyAlignment="1">
      <alignment horizontal="center" shrinkToFit="1"/>
    </xf>
    <xf numFmtId="164" fontId="43" fillId="0" borderId="14" xfId="44" applyFont="1" applyFill="1" applyBorder="1"/>
    <xf numFmtId="164" fontId="43" fillId="0" borderId="16" xfId="44" applyFont="1" applyBorder="1" applyAlignment="1">
      <alignment horizontal="left" shrinkToFit="1"/>
    </xf>
    <xf numFmtId="164" fontId="43" fillId="0" borderId="27" xfId="44" applyFont="1" applyBorder="1" applyAlignment="1">
      <alignment shrinkToFit="1"/>
    </xf>
    <xf numFmtId="164" fontId="43" fillId="0" borderId="14" xfId="44" applyFont="1" applyFill="1" applyBorder="1" applyAlignment="1">
      <alignment horizontal="center"/>
    </xf>
    <xf numFmtId="164" fontId="42" fillId="0" borderId="31" xfId="44" applyFont="1" applyBorder="1" applyAlignment="1">
      <alignment horizontal="center" shrinkToFit="1"/>
    </xf>
    <xf numFmtId="164" fontId="43" fillId="0" borderId="14" xfId="44" applyFont="1" applyBorder="1" applyAlignment="1">
      <alignment shrinkToFit="1"/>
    </xf>
    <xf numFmtId="164" fontId="43" fillId="0" borderId="14" xfId="44" applyFont="1" applyBorder="1" applyAlignment="1">
      <alignment horizontal="left" shrinkToFit="1"/>
    </xf>
    <xf numFmtId="164" fontId="38" fillId="0" borderId="26" xfId="44" applyFont="1" applyFill="1" applyBorder="1" applyAlignment="1">
      <alignment horizontal="center" shrinkToFit="1"/>
    </xf>
    <xf numFmtId="164" fontId="41" fillId="0" borderId="14" xfId="44" applyFont="1" applyFill="1" applyBorder="1" applyAlignment="1">
      <alignment horizontal="center"/>
    </xf>
    <xf numFmtId="164" fontId="43" fillId="0" borderId="26" xfId="44" applyFont="1" applyBorder="1" applyAlignment="1">
      <alignment shrinkToFit="1"/>
    </xf>
    <xf numFmtId="164" fontId="42" fillId="0" borderId="26" xfId="44" applyFont="1" applyFill="1" applyBorder="1" applyAlignment="1">
      <alignment horizontal="center" shrinkToFit="1"/>
    </xf>
    <xf numFmtId="164" fontId="43" fillId="0" borderId="14" xfId="44" applyFont="1" applyFill="1" applyBorder="1" applyAlignment="1">
      <alignment shrinkToFit="1"/>
    </xf>
    <xf numFmtId="1" fontId="43" fillId="0" borderId="26" xfId="44" applyNumberFormat="1" applyFont="1" applyFill="1" applyBorder="1" applyAlignment="1">
      <alignment horizontal="center"/>
    </xf>
    <xf numFmtId="164" fontId="38" fillId="0" borderId="30" xfId="44" applyFont="1" applyFill="1" applyBorder="1" applyAlignment="1">
      <alignment horizontal="center" shrinkToFit="1"/>
    </xf>
    <xf numFmtId="164" fontId="38" fillId="0" borderId="28" xfId="44" applyFont="1" applyFill="1" applyBorder="1" applyAlignment="1">
      <alignment horizontal="center" shrinkToFit="1"/>
    </xf>
    <xf numFmtId="1" fontId="39" fillId="0" borderId="31" xfId="44" applyNumberFormat="1" applyFont="1" applyFill="1" applyBorder="1" applyAlignment="1">
      <alignment horizontal="center"/>
    </xf>
    <xf numFmtId="164" fontId="39" fillId="0" borderId="16" xfId="44" applyFont="1" applyFill="1" applyBorder="1"/>
    <xf numFmtId="164" fontId="39" fillId="0" borderId="16" xfId="44" applyFont="1" applyFill="1" applyBorder="1" applyAlignment="1">
      <alignment horizontal="center" wrapText="1" shrinkToFit="1"/>
    </xf>
    <xf numFmtId="171" fontId="52" fillId="0" borderId="18" xfId="44" applyNumberFormat="1" applyFont="1" applyFill="1" applyBorder="1" applyAlignment="1">
      <alignment horizontal="center"/>
    </xf>
    <xf numFmtId="0" fontId="53" fillId="0" borderId="32" xfId="47" applyFont="1" applyFill="1" applyBorder="1" applyAlignment="1">
      <alignment horizontal="left"/>
    </xf>
    <xf numFmtId="20" fontId="41" fillId="0" borderId="18" xfId="44" applyNumberFormat="1" applyFont="1" applyFill="1" applyBorder="1" applyAlignment="1">
      <alignment horizontal="center"/>
    </xf>
    <xf numFmtId="164" fontId="41" fillId="0" borderId="18" xfId="44" applyFont="1" applyFill="1" applyBorder="1" applyAlignment="1">
      <alignment horizontal="center"/>
    </xf>
    <xf numFmtId="164" fontId="41" fillId="0" borderId="13" xfId="44" applyFont="1" applyFill="1" applyBorder="1" applyAlignment="1">
      <alignment horizontal="left"/>
    </xf>
    <xf numFmtId="20" fontId="41" fillId="0" borderId="13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center"/>
    </xf>
    <xf numFmtId="20" fontId="41" fillId="0" borderId="14" xfId="44" applyNumberFormat="1" applyFont="1" applyFill="1" applyBorder="1" applyAlignment="1">
      <alignment horizontal="center"/>
    </xf>
    <xf numFmtId="171" fontId="43" fillId="0" borderId="18" xfId="47" applyNumberFormat="1" applyFont="1" applyFill="1" applyBorder="1" applyAlignment="1">
      <alignment horizontal="center"/>
    </xf>
    <xf numFmtId="0" fontId="51" fillId="0" borderId="32" xfId="47" applyFont="1" applyFill="1" applyBorder="1" applyAlignment="1">
      <alignment horizontal="left"/>
    </xf>
    <xf numFmtId="20" fontId="43" fillId="0" borderId="18" xfId="44" applyNumberFormat="1" applyFont="1" applyFill="1" applyBorder="1" applyAlignment="1">
      <alignment horizontal="center"/>
    </xf>
    <xf numFmtId="164" fontId="43" fillId="0" borderId="18" xfId="44" applyFont="1" applyFill="1" applyBorder="1" applyAlignment="1">
      <alignment horizontal="center"/>
    </xf>
    <xf numFmtId="164" fontId="39" fillId="0" borderId="18" xfId="44" applyFont="1" applyFill="1" applyBorder="1" applyAlignment="1">
      <alignment horizontal="left" shrinkToFit="1"/>
    </xf>
    <xf numFmtId="164" fontId="38" fillId="0" borderId="18" xfId="44" applyFont="1" applyFill="1" applyBorder="1" applyAlignment="1">
      <alignment horizontal="center" shrinkToFit="1"/>
    </xf>
    <xf numFmtId="164" fontId="39" fillId="0" borderId="35" xfId="44" applyFont="1" applyFill="1" applyBorder="1"/>
    <xf numFmtId="1" fontId="39" fillId="0" borderId="18" xfId="44" applyNumberFormat="1" applyFont="1" applyFill="1" applyBorder="1" applyAlignment="1">
      <alignment horizontal="center"/>
    </xf>
    <xf numFmtId="171" fontId="41" fillId="0" borderId="13" xfId="47" applyNumberFormat="1" applyFont="1" applyFill="1" applyBorder="1" applyAlignment="1">
      <alignment horizontal="center"/>
    </xf>
    <xf numFmtId="164" fontId="39" fillId="0" borderId="19" xfId="44" applyFont="1" applyFill="1" applyBorder="1" applyAlignment="1">
      <alignment shrinkToFit="1"/>
    </xf>
    <xf numFmtId="171" fontId="43" fillId="0" borderId="13" xfId="47" applyNumberFormat="1" applyFont="1" applyFill="1" applyBorder="1" applyAlignment="1">
      <alignment horizontal="center"/>
    </xf>
    <xf numFmtId="164" fontId="43" fillId="0" borderId="18" xfId="44" applyFont="1" applyFill="1" applyBorder="1" applyAlignment="1">
      <alignment horizontal="left"/>
    </xf>
    <xf numFmtId="164" fontId="43" fillId="0" borderId="19" xfId="44" applyFont="1" applyFill="1" applyBorder="1" applyAlignment="1">
      <alignment shrinkToFit="1"/>
    </xf>
    <xf numFmtId="164" fontId="42" fillId="0" borderId="13" xfId="44" applyFont="1" applyFill="1" applyBorder="1" applyAlignment="1">
      <alignment horizontal="center" shrinkToFit="1"/>
    </xf>
    <xf numFmtId="164" fontId="43" fillId="0" borderId="30" xfId="44" applyFont="1" applyFill="1" applyBorder="1" applyAlignment="1">
      <alignment shrinkToFit="1"/>
    </xf>
    <xf numFmtId="1" fontId="43" fillId="0" borderId="13" xfId="44" applyNumberFormat="1" applyFont="1" applyFill="1" applyBorder="1" applyAlignment="1">
      <alignment horizontal="center"/>
    </xf>
    <xf numFmtId="164" fontId="39" fillId="0" borderId="16" xfId="44" applyFont="1" applyBorder="1" applyAlignment="1">
      <alignment horizontal="center" shrinkToFit="1"/>
    </xf>
    <xf numFmtId="164" fontId="43" fillId="0" borderId="33" xfId="44" applyFont="1" applyFill="1" applyBorder="1" applyAlignment="1">
      <alignment shrinkToFit="1"/>
    </xf>
    <xf numFmtId="164" fontId="43" fillId="0" borderId="18" xfId="44" applyFont="1" applyFill="1" applyBorder="1" applyAlignment="1">
      <alignment horizontal="center" wrapText="1" shrinkToFit="1"/>
    </xf>
    <xf numFmtId="1" fontId="43" fillId="0" borderId="18" xfId="44" applyNumberFormat="1" applyFont="1" applyFill="1" applyBorder="1" applyAlignment="1">
      <alignment horizontal="center"/>
    </xf>
    <xf numFmtId="164" fontId="39" fillId="0" borderId="25" xfId="44" applyFont="1" applyFill="1" applyBorder="1" applyAlignment="1">
      <alignment shrinkToFit="1"/>
    </xf>
    <xf numFmtId="164" fontId="39" fillId="0" borderId="31" xfId="44" applyFont="1" applyBorder="1" applyAlignment="1">
      <alignment horizontal="center" shrinkToFit="1"/>
    </xf>
    <xf numFmtId="164" fontId="39" fillId="0" borderId="31" xfId="44" applyFont="1" applyBorder="1" applyAlignment="1">
      <alignment horizontal="center"/>
    </xf>
    <xf numFmtId="164" fontId="39" fillId="0" borderId="38" xfId="44" applyFont="1" applyFill="1" applyBorder="1" applyAlignment="1">
      <alignment horizontal="left" shrinkToFit="1"/>
    </xf>
    <xf numFmtId="164" fontId="39" fillId="0" borderId="40" xfId="44" applyFont="1" applyFill="1" applyBorder="1"/>
    <xf numFmtId="164" fontId="39" fillId="0" borderId="36" xfId="44" applyFont="1" applyFill="1" applyBorder="1" applyAlignment="1">
      <alignment horizontal="center"/>
    </xf>
    <xf numFmtId="164" fontId="39" fillId="0" borderId="41" xfId="44" applyFont="1" applyFill="1" applyBorder="1"/>
    <xf numFmtId="164" fontId="39" fillId="0" borderId="37" xfId="44" applyFont="1" applyFill="1" applyBorder="1" applyAlignment="1">
      <alignment horizontal="center"/>
    </xf>
    <xf numFmtId="164" fontId="39" fillId="0" borderId="41" xfId="44" applyFont="1" applyFill="1" applyBorder="1" applyAlignment="1">
      <alignment shrinkToFit="1"/>
    </xf>
    <xf numFmtId="164" fontId="39" fillId="0" borderId="39" xfId="44" applyFont="1" applyFill="1" applyBorder="1" applyAlignment="1">
      <alignment shrinkToFit="1"/>
    </xf>
    <xf numFmtId="164" fontId="39" fillId="0" borderId="0" xfId="44" applyFont="1" applyFill="1"/>
    <xf numFmtId="164" fontId="39" fillId="0" borderId="0" xfId="44" applyFont="1" applyFill="1" applyProtection="1"/>
    <xf numFmtId="164" fontId="39" fillId="0" borderId="39" xfId="44" applyFont="1" applyFill="1" applyBorder="1" applyAlignment="1">
      <alignment wrapText="1" shrinkToFit="1"/>
    </xf>
    <xf numFmtId="164" fontId="39" fillId="0" borderId="45" xfId="44" applyFont="1" applyFill="1" applyBorder="1" applyAlignment="1">
      <alignment shrinkToFit="1"/>
    </xf>
    <xf numFmtId="164" fontId="39" fillId="0" borderId="46" xfId="44" applyFont="1" applyFill="1" applyBorder="1" applyAlignment="1">
      <alignment horizontal="center"/>
    </xf>
    <xf numFmtId="164" fontId="39" fillId="0" borderId="43" xfId="44" applyFont="1" applyFill="1" applyBorder="1" applyAlignment="1">
      <alignment horizontal="center"/>
    </xf>
    <xf numFmtId="164" fontId="52" fillId="0" borderId="0" xfId="44" applyFont="1" applyFill="1"/>
    <xf numFmtId="164" fontId="39" fillId="0" borderId="42" xfId="44" applyFont="1" applyFill="1" applyBorder="1" applyAlignment="1">
      <alignment shrinkToFit="1"/>
    </xf>
    <xf numFmtId="164" fontId="52" fillId="0" borderId="16" xfId="44" applyFont="1" applyFill="1" applyBorder="1" applyAlignment="1">
      <alignment horizontal="center"/>
    </xf>
    <xf numFmtId="164" fontId="43" fillId="0" borderId="0" xfId="44" applyFont="1"/>
    <xf numFmtId="164" fontId="43" fillId="0" borderId="0" xfId="44" applyFont="1" applyAlignment="1">
      <alignment shrinkToFit="1"/>
    </xf>
    <xf numFmtId="164" fontId="43" fillId="0" borderId="0" xfId="44" applyFont="1" applyProtection="1"/>
    <xf numFmtId="164" fontId="54" fillId="0" borderId="0" xfId="44" applyFont="1" applyAlignment="1" applyProtection="1">
      <alignment horizontal="center" shrinkToFit="1"/>
    </xf>
    <xf numFmtId="164" fontId="43" fillId="0" borderId="0" xfId="44" applyFont="1" applyAlignment="1" applyProtection="1">
      <alignment shrinkToFit="1"/>
    </xf>
    <xf numFmtId="164" fontId="51" fillId="0" borderId="0" xfId="44" applyFont="1" applyAlignment="1" applyProtection="1">
      <alignment horizontal="center"/>
    </xf>
    <xf numFmtId="164" fontId="55" fillId="0" borderId="0" xfId="44" applyFont="1" applyAlignment="1" applyProtection="1">
      <alignment horizontal="center"/>
    </xf>
    <xf numFmtId="164" fontId="56" fillId="0" borderId="0" xfId="44" applyFont="1" applyAlignment="1" applyProtection="1">
      <alignment horizontal="center" shrinkToFit="1"/>
    </xf>
    <xf numFmtId="164" fontId="39" fillId="0" borderId="44" xfId="44" applyFont="1" applyFill="1" applyBorder="1" applyAlignment="1">
      <alignment shrinkToFit="1"/>
    </xf>
    <xf numFmtId="171" fontId="39" fillId="0" borderId="18" xfId="44" applyNumberFormat="1" applyFont="1" applyFill="1" applyBorder="1" applyAlignment="1">
      <alignment horizontal="center"/>
    </xf>
    <xf numFmtId="164" fontId="41" fillId="0" borderId="30" xfId="44" applyFont="1" applyFill="1" applyBorder="1" applyAlignment="1">
      <alignment horizontal="left"/>
    </xf>
    <xf numFmtId="164" fontId="40" fillId="0" borderId="14" xfId="44" applyFont="1" applyFill="1" applyBorder="1" applyAlignment="1">
      <alignment shrinkToFit="1"/>
    </xf>
    <xf numFmtId="164" fontId="40" fillId="0" borderId="15" xfId="44" applyFont="1" applyFill="1" applyBorder="1"/>
    <xf numFmtId="0" fontId="53" fillId="0" borderId="13" xfId="47" applyFont="1" applyFill="1" applyBorder="1" applyAlignment="1">
      <alignment horizontal="left"/>
    </xf>
    <xf numFmtId="164" fontId="39" fillId="0" borderId="14" xfId="44" applyFont="1" applyFill="1" applyBorder="1" applyAlignment="1">
      <alignment horizontal="center" wrapText="1" shrinkToFit="1"/>
    </xf>
    <xf numFmtId="171" fontId="41" fillId="0" borderId="16" xfId="47" applyNumberFormat="1" applyFont="1" applyFill="1" applyBorder="1" applyAlignment="1">
      <alignment horizontal="center"/>
    </xf>
    <xf numFmtId="164" fontId="41" fillId="0" borderId="14" xfId="44" applyFont="1" applyFill="1" applyBorder="1" applyAlignment="1">
      <alignment horizontal="left"/>
    </xf>
    <xf numFmtId="164" fontId="39" fillId="0" borderId="26" xfId="44" applyFont="1" applyFill="1" applyBorder="1" applyAlignment="1">
      <alignment shrinkToFit="1"/>
    </xf>
    <xf numFmtId="164" fontId="39" fillId="0" borderId="16" xfId="44" applyFont="1" applyBorder="1" applyAlignment="1">
      <alignment wrapText="1" shrinkToFit="1"/>
    </xf>
    <xf numFmtId="164" fontId="39" fillId="0" borderId="25" xfId="44" applyFont="1" applyBorder="1" applyAlignment="1">
      <alignment shrinkToFit="1"/>
    </xf>
    <xf numFmtId="164" fontId="42" fillId="0" borderId="30" xfId="44" applyFont="1" applyBorder="1" applyAlignment="1">
      <alignment horizontal="center" shrinkToFit="1"/>
    </xf>
    <xf numFmtId="164" fontId="43" fillId="0" borderId="13" xfId="44" applyFont="1" applyBorder="1"/>
    <xf numFmtId="164" fontId="39" fillId="0" borderId="16" xfId="44" applyFont="1" applyBorder="1"/>
    <xf numFmtId="164" fontId="39" fillId="0" borderId="27" xfId="44" applyFont="1" applyBorder="1" applyAlignment="1">
      <alignment horizontal="left" shrinkToFit="1"/>
    </xf>
    <xf numFmtId="164" fontId="39" fillId="0" borderId="16" xfId="44" applyFont="1" applyBorder="1" applyAlignment="1">
      <alignment horizontal="center" wrapText="1" shrinkToFit="1"/>
    </xf>
    <xf numFmtId="164" fontId="21" fillId="4" borderId="25" xfId="44" applyFill="1" applyBorder="1" applyProtection="1"/>
    <xf numFmtId="164" fontId="21" fillId="4" borderId="30" xfId="44" applyFill="1" applyBorder="1" applyProtection="1"/>
    <xf numFmtId="164" fontId="21" fillId="4" borderId="13" xfId="44" applyFill="1" applyBorder="1" applyProtection="1"/>
    <xf numFmtId="171" fontId="39" fillId="0" borderId="18" xfId="47" applyNumberFormat="1" applyFont="1" applyBorder="1" applyAlignment="1">
      <alignment horizontal="center"/>
    </xf>
    <xf numFmtId="0" fontId="51" fillId="0" borderId="47" xfId="47" applyFont="1" applyBorder="1" applyAlignment="1">
      <alignment horizontal="left"/>
    </xf>
    <xf numFmtId="20" fontId="39" fillId="0" borderId="18" xfId="44" applyNumberFormat="1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20" fontId="39" fillId="0" borderId="48" xfId="44" applyNumberFormat="1" applyFont="1" applyBorder="1" applyAlignment="1">
      <alignment horizontal="center"/>
    </xf>
    <xf numFmtId="164" fontId="39" fillId="0" borderId="18" xfId="44" applyFont="1" applyBorder="1" applyAlignment="1">
      <alignment shrinkToFit="1"/>
    </xf>
    <xf numFmtId="164" fontId="42" fillId="0" borderId="18" xfId="44" applyFont="1" applyBorder="1" applyAlignment="1">
      <alignment horizontal="center" shrinkToFit="1"/>
    </xf>
    <xf numFmtId="164" fontId="43" fillId="0" borderId="49" xfId="44" applyFont="1" applyBorder="1"/>
    <xf numFmtId="164" fontId="43" fillId="0" borderId="18" xfId="44" applyFont="1" applyBorder="1" applyAlignment="1">
      <alignment horizontal="center" wrapText="1" shrinkToFit="1"/>
    </xf>
    <xf numFmtId="1" fontId="43" fillId="0" borderId="18" xfId="44" applyNumberFormat="1" applyFont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  <xf numFmtId="164" fontId="21" fillId="4" borderId="14" xfId="44" applyFill="1" applyBorder="1" applyAlignment="1" applyProtection="1">
      <alignment horizontal="center"/>
    </xf>
    <xf numFmtId="164" fontId="43" fillId="0" borderId="14" xfId="44" applyFont="1" applyFill="1" applyBorder="1" applyAlignment="1">
      <alignment horizontal="center" wrapText="1" shrinkToFit="1"/>
    </xf>
    <xf numFmtId="164" fontId="43" fillId="4" borderId="14" xfId="44" applyFont="1" applyFill="1" applyBorder="1" applyAlignment="1" applyProtection="1">
      <alignment horizontal="center"/>
    </xf>
    <xf numFmtId="164" fontId="43" fillId="4" borderId="13" xfId="44" applyFont="1" applyFill="1" applyBorder="1" applyAlignment="1" applyProtection="1">
      <alignment horizontal="center"/>
    </xf>
    <xf numFmtId="164" fontId="43" fillId="0" borderId="13" xfId="44" applyFont="1" applyFill="1" applyBorder="1" applyAlignment="1">
      <alignment horizontal="center"/>
    </xf>
    <xf numFmtId="164" fontId="43" fillId="0" borderId="13" xfId="44" applyFont="1" applyBorder="1" applyAlignment="1" applyProtection="1">
      <alignment horizontal="center"/>
    </xf>
    <xf numFmtId="164" fontId="43" fillId="0" borderId="14" xfId="44" applyFont="1" applyBorder="1" applyAlignment="1" applyProtection="1">
      <alignment horizontal="center"/>
    </xf>
    <xf numFmtId="164" fontId="43" fillId="0" borderId="16" xfId="44" applyFont="1" applyFill="1" applyBorder="1" applyAlignment="1">
      <alignment horizontal="center" wrapText="1" shrinkToFit="1"/>
    </xf>
    <xf numFmtId="164" fontId="43" fillId="0" borderId="13" xfId="44" applyFont="1" applyFill="1" applyBorder="1" applyAlignment="1">
      <alignment horizontal="center" wrapText="1" shrinkToFit="1"/>
    </xf>
    <xf numFmtId="1" fontId="43" fillId="0" borderId="13" xfId="44" applyNumberFormat="1" applyFont="1" applyBorder="1" applyAlignment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FFF99"/>
      <color rgb="FFF995F4"/>
      <color rgb="FFFFCCFF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51"/>
  <sheetViews>
    <sheetView tabSelected="1" zoomScaleNormal="100" workbookViewId="0">
      <selection activeCell="I4" sqref="I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305"/>
      <c r="J1" s="305"/>
    </row>
    <row r="2" spans="1:17" ht="23.25">
      <c r="A2" s="21" t="s">
        <v>19</v>
      </c>
      <c r="B2" s="22" t="s">
        <v>20</v>
      </c>
      <c r="F2" s="119" t="s">
        <v>41</v>
      </c>
      <c r="H2" s="23"/>
      <c r="I2" s="74"/>
    </row>
    <row r="3" spans="1:17" ht="25.5" customHeight="1">
      <c r="A3" s="21" t="s">
        <v>21</v>
      </c>
      <c r="B3" s="99" t="s">
        <v>39</v>
      </c>
      <c r="C3" s="114"/>
      <c r="D3" s="114"/>
      <c r="E3" s="114"/>
      <c r="F3" s="118"/>
      <c r="G3" s="35"/>
      <c r="H3" s="23"/>
      <c r="I3" s="24"/>
    </row>
    <row r="4" spans="1:17" ht="23.25">
      <c r="A4" s="21" t="s">
        <v>22</v>
      </c>
      <c r="B4" s="115" t="s">
        <v>40</v>
      </c>
      <c r="F4" s="75" t="s">
        <v>23</v>
      </c>
      <c r="G4" s="36"/>
      <c r="H4" s="93" t="s">
        <v>90</v>
      </c>
      <c r="I4" s="26"/>
    </row>
    <row r="5" spans="1:17" ht="23.25">
      <c r="A5" s="21" t="s">
        <v>24</v>
      </c>
      <c r="B5" s="116" t="s">
        <v>37</v>
      </c>
      <c r="C5" s="117"/>
      <c r="F5" s="28"/>
      <c r="G5" s="25"/>
      <c r="H5" s="87"/>
      <c r="I5" s="29"/>
      <c r="J5" s="30"/>
      <c r="K5" s="31"/>
    </row>
    <row r="6" spans="1:17" ht="19.5" thickBot="1">
      <c r="A6" s="21"/>
      <c r="B6" s="27"/>
      <c r="F6" s="28"/>
      <c r="G6" s="32"/>
      <c r="H6" s="100"/>
    </row>
    <row r="7" spans="1:17" s="33" customFormat="1" ht="24.75" thickBot="1">
      <c r="A7" s="58" t="s">
        <v>25</v>
      </c>
      <c r="B7" s="37" t="s">
        <v>34</v>
      </c>
      <c r="C7" s="304" t="s">
        <v>26</v>
      </c>
      <c r="D7" s="304"/>
      <c r="E7" s="304"/>
      <c r="F7" s="58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20">
        <v>45934</v>
      </c>
      <c r="B8" s="140" t="str">
        <f t="shared" ref="B8:B71" si="0">IF(WEEKDAY(A8,2)=5,"piątek",IF(WEEKDAY(A8,2)=6,"sobota",IF(WEEKDAY(A8,2)=7,"niedziela","Błąd")))</f>
        <v>sobota</v>
      </c>
      <c r="C8" s="107">
        <v>0.33333333333333331</v>
      </c>
      <c r="D8" s="54" t="s">
        <v>31</v>
      </c>
      <c r="E8" s="141">
        <v>0.43402777777777773</v>
      </c>
      <c r="F8" s="59" t="s">
        <v>51</v>
      </c>
      <c r="G8" s="157"/>
      <c r="H8" s="143" t="s">
        <v>61</v>
      </c>
      <c r="I8" s="43" t="s">
        <v>75</v>
      </c>
      <c r="J8" s="83">
        <v>3</v>
      </c>
      <c r="K8" s="17"/>
      <c r="L8" s="17"/>
      <c r="M8" s="17"/>
      <c r="N8" s="17"/>
      <c r="O8" s="17"/>
      <c r="P8" s="17"/>
      <c r="Q8" s="17"/>
    </row>
    <row r="9" spans="1:17" s="33" customFormat="1" ht="12.75">
      <c r="A9" s="121">
        <v>45934</v>
      </c>
      <c r="B9" s="137" t="str">
        <f t="shared" si="0"/>
        <v>sobota</v>
      </c>
      <c r="C9" s="108">
        <v>0.44097222222222227</v>
      </c>
      <c r="D9" s="49" t="s">
        <v>31</v>
      </c>
      <c r="E9" s="138">
        <v>0.54166666666666663</v>
      </c>
      <c r="F9" s="61" t="s">
        <v>43</v>
      </c>
      <c r="G9" s="155"/>
      <c r="H9" s="66" t="s">
        <v>71</v>
      </c>
      <c r="I9" s="47" t="s">
        <v>75</v>
      </c>
      <c r="J9" s="82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 customHeight="1">
      <c r="A10" s="121">
        <v>45934</v>
      </c>
      <c r="B10" s="137" t="str">
        <f t="shared" si="0"/>
        <v>sobota</v>
      </c>
      <c r="C10" s="108">
        <v>0.5625</v>
      </c>
      <c r="D10" s="49" t="s">
        <v>31</v>
      </c>
      <c r="E10" s="138">
        <v>0.66319444444444442</v>
      </c>
      <c r="F10" s="61" t="s">
        <v>48</v>
      </c>
      <c r="G10" s="155"/>
      <c r="H10" s="76" t="s">
        <v>62</v>
      </c>
      <c r="I10" s="49" t="s">
        <v>76</v>
      </c>
      <c r="J10" s="82">
        <v>3</v>
      </c>
      <c r="K10" s="17"/>
      <c r="L10" s="17"/>
      <c r="M10" s="17"/>
      <c r="N10" s="17"/>
      <c r="O10" s="17"/>
      <c r="P10" s="17"/>
      <c r="Q10" s="17"/>
    </row>
    <row r="11" spans="1:17" s="33" customFormat="1" ht="12.75" customHeight="1">
      <c r="A11" s="121">
        <v>45934</v>
      </c>
      <c r="B11" s="137" t="str">
        <f t="shared" si="0"/>
        <v>sobota</v>
      </c>
      <c r="C11" s="108">
        <v>0.67013888888888884</v>
      </c>
      <c r="D11" s="49" t="s">
        <v>31</v>
      </c>
      <c r="E11" s="138">
        <v>0.77083333333333337</v>
      </c>
      <c r="F11" s="61" t="s">
        <v>45</v>
      </c>
      <c r="G11" s="155"/>
      <c r="H11" s="76" t="s">
        <v>64</v>
      </c>
      <c r="I11" s="49" t="s">
        <v>75</v>
      </c>
      <c r="J11" s="82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 thickBot="1">
      <c r="A12" s="131">
        <v>45934</v>
      </c>
      <c r="B12" s="146" t="str">
        <f t="shared" si="0"/>
        <v>sobota</v>
      </c>
      <c r="C12" s="109">
        <v>0.77777777777777779</v>
      </c>
      <c r="D12" s="52" t="s">
        <v>31</v>
      </c>
      <c r="E12" s="147">
        <v>0.87847222222222221</v>
      </c>
      <c r="F12" s="60" t="s">
        <v>74</v>
      </c>
      <c r="G12" s="155"/>
      <c r="H12" s="66" t="s">
        <v>72</v>
      </c>
      <c r="I12" s="47"/>
      <c r="J12" s="82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21">
        <v>45935</v>
      </c>
      <c r="B13" s="124" t="str">
        <f t="shared" si="0"/>
        <v>niedziela</v>
      </c>
      <c r="C13" s="102">
        <v>0.33333333333333331</v>
      </c>
      <c r="D13" s="49" t="s">
        <v>31</v>
      </c>
      <c r="E13" s="108">
        <v>0.43402777777777773</v>
      </c>
      <c r="F13" s="73" t="s">
        <v>45</v>
      </c>
      <c r="G13" s="157"/>
      <c r="H13" s="59" t="s">
        <v>64</v>
      </c>
      <c r="I13" s="54" t="s">
        <v>75</v>
      </c>
      <c r="J13" s="83">
        <v>3</v>
      </c>
      <c r="K13" s="31"/>
      <c r="L13" s="17"/>
      <c r="M13" s="17"/>
      <c r="N13" s="17"/>
      <c r="O13" s="17"/>
      <c r="P13" s="17"/>
      <c r="Q13" s="17"/>
    </row>
    <row r="14" spans="1:17" s="33" customFormat="1" ht="12.75">
      <c r="A14" s="121">
        <v>45935</v>
      </c>
      <c r="B14" s="124" t="str">
        <f t="shared" si="0"/>
        <v>niedziela</v>
      </c>
      <c r="C14" s="102">
        <v>0.44097222222222227</v>
      </c>
      <c r="D14" s="49" t="s">
        <v>31</v>
      </c>
      <c r="E14" s="108">
        <v>0.54166666666666663</v>
      </c>
      <c r="F14" s="60" t="s">
        <v>51</v>
      </c>
      <c r="G14" s="155"/>
      <c r="H14" s="166" t="s">
        <v>61</v>
      </c>
      <c r="I14" s="47" t="s">
        <v>75</v>
      </c>
      <c r="J14" s="82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2.75">
      <c r="A15" s="121">
        <v>45935</v>
      </c>
      <c r="B15" s="124" t="str">
        <f t="shared" si="0"/>
        <v>niedziela</v>
      </c>
      <c r="C15" s="102">
        <v>0.5625</v>
      </c>
      <c r="D15" s="49" t="s">
        <v>31</v>
      </c>
      <c r="E15" s="108">
        <v>0.66319444444444442</v>
      </c>
      <c r="F15" s="61" t="s">
        <v>48</v>
      </c>
      <c r="G15" s="155"/>
      <c r="H15" s="166" t="s">
        <v>62</v>
      </c>
      <c r="I15" s="49" t="s">
        <v>75</v>
      </c>
      <c r="J15" s="82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21">
        <v>45935</v>
      </c>
      <c r="B16" s="124" t="str">
        <f t="shared" si="0"/>
        <v>niedziela</v>
      </c>
      <c r="C16" s="102">
        <v>0.67013888888888884</v>
      </c>
      <c r="D16" s="49" t="s">
        <v>31</v>
      </c>
      <c r="E16" s="108">
        <v>0.77083333333333337</v>
      </c>
      <c r="F16" s="60" t="s">
        <v>81</v>
      </c>
      <c r="G16" s="155"/>
      <c r="H16" s="160" t="s">
        <v>77</v>
      </c>
      <c r="I16" s="49" t="s">
        <v>75</v>
      </c>
      <c r="J16" s="82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3.5" thickBot="1">
      <c r="A17" s="121">
        <v>45935</v>
      </c>
      <c r="B17" s="124" t="str">
        <f t="shared" si="0"/>
        <v>niedziela</v>
      </c>
      <c r="C17" s="102">
        <v>0.77777777777777779</v>
      </c>
      <c r="D17" s="49" t="s">
        <v>31</v>
      </c>
      <c r="E17" s="108">
        <v>0.87847222222222221</v>
      </c>
      <c r="F17" s="64"/>
      <c r="G17" s="165"/>
      <c r="H17" s="161"/>
      <c r="I17" s="52"/>
      <c r="J17" s="84"/>
      <c r="K17" s="31"/>
      <c r="L17" s="17"/>
      <c r="M17" s="17"/>
      <c r="N17" s="17"/>
      <c r="O17" s="17"/>
      <c r="P17" s="17"/>
      <c r="Q17" s="17"/>
    </row>
    <row r="18" spans="1:17" s="33" customFormat="1" ht="13.5" thickBot="1">
      <c r="A18" s="219"/>
      <c r="B18" s="220"/>
      <c r="C18" s="221"/>
      <c r="D18" s="222"/>
      <c r="E18" s="221"/>
      <c r="F18" s="89"/>
      <c r="G18" s="88"/>
      <c r="H18" s="89"/>
      <c r="I18" s="94"/>
      <c r="J18" s="95"/>
      <c r="K18" s="90"/>
      <c r="L18" s="17"/>
      <c r="M18" s="17"/>
      <c r="N18" s="17"/>
      <c r="O18" s="17"/>
      <c r="P18" s="17"/>
      <c r="Q18" s="17"/>
    </row>
    <row r="19" spans="1:17" s="33" customFormat="1" ht="12.75">
      <c r="A19" s="120">
        <v>45948</v>
      </c>
      <c r="B19" s="124" t="str">
        <f t="shared" si="0"/>
        <v>sobota</v>
      </c>
      <c r="C19" s="102">
        <v>0.33333333333333331</v>
      </c>
      <c r="D19" s="49" t="s">
        <v>31</v>
      </c>
      <c r="E19" s="108">
        <v>0.43402777777777773</v>
      </c>
      <c r="F19" s="59" t="s">
        <v>83</v>
      </c>
      <c r="G19" s="196"/>
      <c r="H19" s="59" t="s">
        <v>62</v>
      </c>
      <c r="I19" s="43">
        <v>209</v>
      </c>
      <c r="J19" s="83">
        <v>3</v>
      </c>
      <c r="K19" s="17"/>
      <c r="L19" s="17"/>
      <c r="M19" s="17"/>
      <c r="N19" s="17"/>
      <c r="O19" s="17"/>
      <c r="P19" s="17"/>
      <c r="Q19" s="17"/>
    </row>
    <row r="20" spans="1:17" s="33" customFormat="1" ht="12.75">
      <c r="A20" s="121">
        <v>45948</v>
      </c>
      <c r="B20" s="124" t="str">
        <f t="shared" si="0"/>
        <v>sobota</v>
      </c>
      <c r="C20" s="102">
        <v>0.44097222222222227</v>
      </c>
      <c r="D20" s="49" t="s">
        <v>31</v>
      </c>
      <c r="E20" s="108">
        <v>0.54166666666666663</v>
      </c>
      <c r="F20" s="60" t="s">
        <v>54</v>
      </c>
      <c r="G20" s="63"/>
      <c r="H20" s="78" t="s">
        <v>68</v>
      </c>
      <c r="I20" s="47" t="s">
        <v>87</v>
      </c>
      <c r="J20" s="82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21">
        <v>45948</v>
      </c>
      <c r="B21" s="124" t="str">
        <f t="shared" si="0"/>
        <v>sobota</v>
      </c>
      <c r="C21" s="102">
        <v>0.5625</v>
      </c>
      <c r="D21" s="49" t="s">
        <v>31</v>
      </c>
      <c r="E21" s="108">
        <v>0.66319444444444442</v>
      </c>
      <c r="F21" s="60" t="s">
        <v>50</v>
      </c>
      <c r="G21" s="189"/>
      <c r="H21" s="197" t="s">
        <v>62</v>
      </c>
      <c r="I21" s="306" t="s">
        <v>89</v>
      </c>
      <c r="J21" s="82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21">
        <v>45948</v>
      </c>
      <c r="B22" s="124" t="str">
        <f t="shared" si="0"/>
        <v>sobota</v>
      </c>
      <c r="C22" s="102">
        <v>0.67013888888888884</v>
      </c>
      <c r="D22" s="49" t="s">
        <v>31</v>
      </c>
      <c r="E22" s="108">
        <v>0.77083333333333337</v>
      </c>
      <c r="F22" s="61" t="s">
        <v>47</v>
      </c>
      <c r="G22" s="155"/>
      <c r="H22" s="66" t="s">
        <v>65</v>
      </c>
      <c r="I22" s="49" t="s">
        <v>88</v>
      </c>
      <c r="J22" s="82">
        <v>3</v>
      </c>
      <c r="K22" s="31"/>
      <c r="L22" s="17"/>
      <c r="M22" s="17"/>
      <c r="N22" s="17"/>
      <c r="O22" s="17"/>
      <c r="P22" s="17"/>
      <c r="Q22" s="17"/>
    </row>
    <row r="23" spans="1:17" s="33" customFormat="1" ht="13.5" thickBot="1">
      <c r="A23" s="121">
        <v>45948</v>
      </c>
      <c r="B23" s="124" t="str">
        <f t="shared" si="0"/>
        <v>sobota</v>
      </c>
      <c r="C23" s="103">
        <v>0.77777777777777779</v>
      </c>
      <c r="D23" s="52" t="s">
        <v>31</v>
      </c>
      <c r="E23" s="109">
        <v>0.87847222222222221</v>
      </c>
      <c r="F23" s="61" t="s">
        <v>46</v>
      </c>
      <c r="G23" s="155"/>
      <c r="H23" s="66" t="s">
        <v>65</v>
      </c>
      <c r="I23" s="49">
        <v>209</v>
      </c>
      <c r="J23" s="82">
        <v>3</v>
      </c>
      <c r="K23" s="17"/>
      <c r="L23" s="17"/>
      <c r="M23" s="17"/>
      <c r="N23" s="17"/>
      <c r="O23" s="17"/>
      <c r="P23" s="17"/>
      <c r="Q23" s="17"/>
    </row>
    <row r="24" spans="1:17" s="33" customFormat="1" ht="12.75" customHeight="1">
      <c r="A24" s="125">
        <v>45949</v>
      </c>
      <c r="B24" s="126" t="str">
        <f t="shared" si="0"/>
        <v>niedziela</v>
      </c>
      <c r="C24" s="101">
        <v>0.33333333333333331</v>
      </c>
      <c r="D24" s="54" t="s">
        <v>31</v>
      </c>
      <c r="E24" s="107">
        <v>0.43402777777777773</v>
      </c>
      <c r="F24" s="285" t="s">
        <v>52</v>
      </c>
      <c r="G24" s="42"/>
      <c r="H24" s="77" t="s">
        <v>69</v>
      </c>
      <c r="I24" s="43" t="s">
        <v>70</v>
      </c>
      <c r="J24" s="83">
        <v>3</v>
      </c>
      <c r="K24" s="31"/>
      <c r="L24" s="17"/>
      <c r="M24" s="17"/>
      <c r="N24" s="17"/>
      <c r="O24" s="17"/>
      <c r="P24" s="17"/>
      <c r="Q24" s="17"/>
    </row>
    <row r="25" spans="1:17" s="33" customFormat="1" ht="12.75" customHeight="1">
      <c r="A25" s="127">
        <v>45949</v>
      </c>
      <c r="B25" s="122" t="str">
        <f t="shared" si="0"/>
        <v>niedziela</v>
      </c>
      <c r="C25" s="102">
        <v>0.44097222222222227</v>
      </c>
      <c r="D25" s="49" t="s">
        <v>31</v>
      </c>
      <c r="E25" s="108">
        <v>0.54166666666666663</v>
      </c>
      <c r="F25" s="81" t="s">
        <v>52</v>
      </c>
      <c r="G25" s="86"/>
      <c r="H25" s="60" t="s">
        <v>85</v>
      </c>
      <c r="I25" s="47" t="s">
        <v>70</v>
      </c>
      <c r="J25" s="82">
        <v>3</v>
      </c>
      <c r="K25" s="17"/>
      <c r="L25" s="17"/>
      <c r="M25" s="17"/>
      <c r="N25" s="17"/>
      <c r="O25" s="17"/>
      <c r="P25" s="17"/>
      <c r="Q25" s="17"/>
    </row>
    <row r="26" spans="1:17" s="33" customFormat="1" ht="12.75" customHeight="1">
      <c r="A26" s="127">
        <v>45949</v>
      </c>
      <c r="B26" s="122" t="str">
        <f t="shared" si="0"/>
        <v>niedziela</v>
      </c>
      <c r="C26" s="102">
        <v>0.5625</v>
      </c>
      <c r="D26" s="49" t="s">
        <v>31</v>
      </c>
      <c r="E26" s="108">
        <v>0.66319444444444442</v>
      </c>
      <c r="F26" s="153" t="s">
        <v>47</v>
      </c>
      <c r="G26" s="46"/>
      <c r="H26" s="60" t="s">
        <v>65</v>
      </c>
      <c r="I26" s="49" t="s">
        <v>88</v>
      </c>
      <c r="J26" s="82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27">
        <v>45949</v>
      </c>
      <c r="B27" s="124" t="str">
        <f t="shared" si="0"/>
        <v>niedziela</v>
      </c>
      <c r="C27" s="102">
        <v>0.67013888888888884</v>
      </c>
      <c r="D27" s="49" t="s">
        <v>31</v>
      </c>
      <c r="E27" s="108">
        <v>0.77083333333333337</v>
      </c>
      <c r="F27" s="153" t="s">
        <v>44</v>
      </c>
      <c r="G27" s="46"/>
      <c r="H27" s="78" t="s">
        <v>71</v>
      </c>
      <c r="I27" s="49">
        <v>209</v>
      </c>
      <c r="J27" s="82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28">
        <v>45949</v>
      </c>
      <c r="B28" s="129" t="str">
        <f t="shared" si="0"/>
        <v>niedziela</v>
      </c>
      <c r="C28" s="103">
        <v>0.77777777777777779</v>
      </c>
      <c r="D28" s="52" t="s">
        <v>31</v>
      </c>
      <c r="E28" s="109">
        <v>0.87847222222222221</v>
      </c>
      <c r="F28" s="289" t="s">
        <v>46</v>
      </c>
      <c r="G28" s="51"/>
      <c r="H28" s="288" t="s">
        <v>65</v>
      </c>
      <c r="I28" s="290">
        <v>209</v>
      </c>
      <c r="J28" s="84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294">
        <v>45954</v>
      </c>
      <c r="B29" s="295" t="str">
        <f t="shared" ref="B29" si="1">IF(WEEKDAY(A29,2)=5,"piątek",IF(WEEKDAY(A29,2)=6,"sobota",IF(WEEKDAY(A29,2)=7,"niedziela","Błąd")))</f>
        <v>piątek</v>
      </c>
      <c r="C29" s="296">
        <v>0.77777777777777779</v>
      </c>
      <c r="D29" s="297" t="s">
        <v>31</v>
      </c>
      <c r="E29" s="298">
        <v>0.87847222222222221</v>
      </c>
      <c r="F29" s="299" t="s">
        <v>53</v>
      </c>
      <c r="G29" s="300"/>
      <c r="H29" s="301" t="s">
        <v>68</v>
      </c>
      <c r="I29" s="302" t="s">
        <v>75</v>
      </c>
      <c r="J29" s="303">
        <v>3</v>
      </c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21">
        <v>45955</v>
      </c>
      <c r="B30" s="122" t="str">
        <f t="shared" si="0"/>
        <v>sobota</v>
      </c>
      <c r="C30" s="102">
        <v>0.33333333333333331</v>
      </c>
      <c r="D30" s="49" t="s">
        <v>31</v>
      </c>
      <c r="E30" s="108">
        <v>0.43402777777777773</v>
      </c>
      <c r="F30" s="60" t="s">
        <v>51</v>
      </c>
      <c r="G30" s="62"/>
      <c r="H30" s="199" t="s">
        <v>61</v>
      </c>
      <c r="I30" s="183" t="s">
        <v>75</v>
      </c>
      <c r="J30" s="186">
        <v>3</v>
      </c>
      <c r="K30" s="17"/>
      <c r="L30" s="17"/>
      <c r="M30" s="17"/>
      <c r="N30" s="17"/>
      <c r="O30" s="17"/>
      <c r="P30" s="17"/>
      <c r="Q30" s="17"/>
    </row>
    <row r="31" spans="1:17" s="33" customFormat="1" ht="12.75" customHeight="1">
      <c r="A31" s="121">
        <v>45955</v>
      </c>
      <c r="B31" s="130" t="str">
        <f t="shared" si="0"/>
        <v>sobota</v>
      </c>
      <c r="C31" s="102">
        <v>0.44097222222222227</v>
      </c>
      <c r="D31" s="49" t="s">
        <v>31</v>
      </c>
      <c r="E31" s="108">
        <v>0.54166666666666663</v>
      </c>
      <c r="F31" s="60"/>
      <c r="G31" s="62"/>
      <c r="H31" s="177"/>
      <c r="I31" s="183"/>
      <c r="J31" s="178"/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21">
        <v>45955</v>
      </c>
      <c r="B32" s="130" t="str">
        <f t="shared" si="0"/>
        <v>sobota</v>
      </c>
      <c r="C32" s="102">
        <v>0.5625</v>
      </c>
      <c r="D32" s="49" t="s">
        <v>31</v>
      </c>
      <c r="E32" s="108">
        <v>0.66319444444444442</v>
      </c>
      <c r="F32" s="61" t="s">
        <v>45</v>
      </c>
      <c r="G32" s="62"/>
      <c r="H32" s="179" t="s">
        <v>64</v>
      </c>
      <c r="I32" s="67" t="s">
        <v>75</v>
      </c>
      <c r="J32" s="178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21">
        <v>45955</v>
      </c>
      <c r="B33" s="130" t="str">
        <f t="shared" si="0"/>
        <v>sobota</v>
      </c>
      <c r="C33" s="102">
        <v>0.67013888888888884</v>
      </c>
      <c r="D33" s="49" t="s">
        <v>31</v>
      </c>
      <c r="E33" s="108">
        <v>0.77083333333333337</v>
      </c>
      <c r="F33" s="171" t="s">
        <v>58</v>
      </c>
      <c r="G33" s="62"/>
      <c r="H33" s="179" t="s">
        <v>59</v>
      </c>
      <c r="I33" s="183" t="s">
        <v>75</v>
      </c>
      <c r="J33" s="178">
        <v>3</v>
      </c>
      <c r="K33" s="31"/>
      <c r="L33" s="17"/>
      <c r="M33" s="17"/>
      <c r="N33" s="17"/>
      <c r="O33" s="17"/>
      <c r="P33" s="17"/>
      <c r="Q33" s="17"/>
    </row>
    <row r="34" spans="1:17" s="33" customFormat="1" ht="12.75" customHeight="1" thickBot="1">
      <c r="A34" s="131">
        <v>45955</v>
      </c>
      <c r="B34" s="130" t="str">
        <f t="shared" si="0"/>
        <v>sobota</v>
      </c>
      <c r="C34" s="103">
        <v>0.77777777777777779</v>
      </c>
      <c r="D34" s="52" t="s">
        <v>31</v>
      </c>
      <c r="E34" s="108">
        <v>0.87847222222222221</v>
      </c>
      <c r="F34" s="60" t="s">
        <v>57</v>
      </c>
      <c r="G34" s="180"/>
      <c r="H34" s="181" t="s">
        <v>65</v>
      </c>
      <c r="I34" s="172" t="s">
        <v>75</v>
      </c>
      <c r="J34" s="182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20">
        <v>45956</v>
      </c>
      <c r="B35" s="132" t="str">
        <f t="shared" si="0"/>
        <v>niedziela</v>
      </c>
      <c r="C35" s="101">
        <v>0.33333333333333331</v>
      </c>
      <c r="D35" s="162" t="s">
        <v>31</v>
      </c>
      <c r="E35" s="107">
        <v>0.43402777777777773</v>
      </c>
      <c r="F35" s="73" t="s">
        <v>45</v>
      </c>
      <c r="G35" s="155"/>
      <c r="H35" s="66" t="s">
        <v>64</v>
      </c>
      <c r="I35" s="67" t="s">
        <v>75</v>
      </c>
      <c r="J35" s="48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21">
        <v>45956</v>
      </c>
      <c r="B36" s="122" t="str">
        <f t="shared" si="0"/>
        <v>niedziela</v>
      </c>
      <c r="C36" s="102">
        <v>0.44097222222222227</v>
      </c>
      <c r="D36" s="163" t="s">
        <v>31</v>
      </c>
      <c r="E36" s="108">
        <v>0.54166666666666663</v>
      </c>
      <c r="F36" s="61" t="s">
        <v>43</v>
      </c>
      <c r="G36" s="155"/>
      <c r="H36" s="66" t="s">
        <v>71</v>
      </c>
      <c r="I36" s="183" t="s">
        <v>75</v>
      </c>
      <c r="J36" s="48">
        <v>3</v>
      </c>
      <c r="K36" s="17"/>
      <c r="L36" s="17"/>
      <c r="M36" s="17"/>
      <c r="N36" s="17"/>
      <c r="O36" s="17"/>
      <c r="P36" s="17"/>
      <c r="Q36" s="17"/>
    </row>
    <row r="37" spans="1:17" s="33" customFormat="1" ht="12.75" customHeight="1">
      <c r="A37" s="121">
        <v>45956</v>
      </c>
      <c r="B37" s="122" t="str">
        <f t="shared" si="0"/>
        <v>niedziela</v>
      </c>
      <c r="C37" s="102">
        <v>0.5625</v>
      </c>
      <c r="D37" s="163" t="s">
        <v>31</v>
      </c>
      <c r="E37" s="108">
        <v>0.66319444444444442</v>
      </c>
      <c r="F37" s="60" t="s">
        <v>81</v>
      </c>
      <c r="G37" s="155"/>
      <c r="H37" s="160" t="s">
        <v>78</v>
      </c>
      <c r="I37" s="67" t="s">
        <v>75</v>
      </c>
      <c r="J37" s="82">
        <v>3</v>
      </c>
      <c r="K37" s="31"/>
      <c r="L37" s="17"/>
      <c r="M37" s="17"/>
      <c r="N37" s="17"/>
      <c r="O37" s="17"/>
      <c r="P37" s="17"/>
      <c r="Q37" s="17"/>
    </row>
    <row r="38" spans="1:17" s="33" customFormat="1" ht="12.75" customHeight="1">
      <c r="A38" s="121">
        <v>45956</v>
      </c>
      <c r="B38" s="122" t="str">
        <f t="shared" si="0"/>
        <v>niedziela</v>
      </c>
      <c r="C38" s="102">
        <v>0.67013888888888884</v>
      </c>
      <c r="D38" s="163" t="s">
        <v>31</v>
      </c>
      <c r="E38" s="108">
        <v>0.77083333333333337</v>
      </c>
      <c r="F38" s="60" t="s">
        <v>51</v>
      </c>
      <c r="G38" s="155"/>
      <c r="H38" s="66" t="s">
        <v>61</v>
      </c>
      <c r="I38" s="67" t="s">
        <v>75</v>
      </c>
      <c r="J38" s="48">
        <v>3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 thickBot="1">
      <c r="A39" s="131">
        <v>45956</v>
      </c>
      <c r="B39" s="122" t="str">
        <f t="shared" si="0"/>
        <v>niedziela</v>
      </c>
      <c r="C39" s="103">
        <v>0.77777777777777779</v>
      </c>
      <c r="D39" s="164" t="s">
        <v>31</v>
      </c>
      <c r="E39" s="109">
        <v>0.87847222222222221</v>
      </c>
      <c r="F39" s="71"/>
      <c r="G39" s="165"/>
      <c r="H39" s="70"/>
      <c r="I39" s="68"/>
      <c r="J39" s="53"/>
      <c r="K39" s="17"/>
      <c r="L39" s="17"/>
      <c r="M39" s="17"/>
      <c r="N39" s="17"/>
      <c r="O39" s="17"/>
      <c r="P39" s="17"/>
      <c r="Q39" s="17"/>
    </row>
    <row r="40" spans="1:17" s="33" customFormat="1" ht="12.75" customHeight="1" thickBot="1">
      <c r="A40" s="227"/>
      <c r="B40" s="228"/>
      <c r="C40" s="229"/>
      <c r="D40" s="230"/>
      <c r="E40" s="229"/>
      <c r="F40" s="231"/>
      <c r="G40" s="232"/>
      <c r="H40" s="233"/>
      <c r="I40" s="230"/>
      <c r="J40" s="234"/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21">
        <v>45976</v>
      </c>
      <c r="B41" s="122" t="str">
        <f t="shared" si="0"/>
        <v>sobota</v>
      </c>
      <c r="C41" s="102">
        <v>0.33333333333333331</v>
      </c>
      <c r="D41" s="49" t="s">
        <v>31</v>
      </c>
      <c r="E41" s="108">
        <v>0.43402777777777773</v>
      </c>
      <c r="F41" s="60" t="s">
        <v>82</v>
      </c>
      <c r="G41" s="208"/>
      <c r="H41" s="89" t="s">
        <v>78</v>
      </c>
      <c r="I41" s="307">
        <v>209</v>
      </c>
      <c r="J41" s="95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21">
        <v>45976</v>
      </c>
      <c r="B42" s="122" t="str">
        <f t="shared" si="0"/>
        <v>sobota</v>
      </c>
      <c r="C42" s="102">
        <v>0.44097222222222227</v>
      </c>
      <c r="D42" s="49" t="s">
        <v>31</v>
      </c>
      <c r="E42" s="108">
        <v>0.54166666666666663</v>
      </c>
      <c r="F42" s="81" t="s">
        <v>54</v>
      </c>
      <c r="G42" s="46"/>
      <c r="H42" s="78" t="s">
        <v>68</v>
      </c>
      <c r="I42" s="47" t="s">
        <v>87</v>
      </c>
      <c r="J42" s="48">
        <v>3</v>
      </c>
      <c r="K42" s="31"/>
      <c r="L42" s="17"/>
      <c r="M42" s="17"/>
      <c r="N42" s="17"/>
      <c r="O42" s="17"/>
      <c r="P42" s="17"/>
      <c r="Q42" s="17"/>
    </row>
    <row r="43" spans="1:17" s="33" customFormat="1" ht="12.75" customHeight="1">
      <c r="A43" s="121">
        <v>45976</v>
      </c>
      <c r="B43" s="122" t="str">
        <f t="shared" si="0"/>
        <v>sobota</v>
      </c>
      <c r="C43" s="102">
        <v>0.5625</v>
      </c>
      <c r="D43" s="49" t="s">
        <v>31</v>
      </c>
      <c r="E43" s="108">
        <v>0.66319444444444442</v>
      </c>
      <c r="F43" s="153" t="s">
        <v>42</v>
      </c>
      <c r="G43" s="86"/>
      <c r="H43" s="60" t="s">
        <v>80</v>
      </c>
      <c r="I43" s="49">
        <v>209</v>
      </c>
      <c r="J43" s="48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121">
        <v>45976</v>
      </c>
      <c r="B44" s="122" t="str">
        <f t="shared" si="0"/>
        <v>sobota</v>
      </c>
      <c r="C44" s="102">
        <v>0.67013888888888884</v>
      </c>
      <c r="D44" s="49" t="s">
        <v>31</v>
      </c>
      <c r="E44" s="108">
        <v>0.77083333333333337</v>
      </c>
      <c r="F44" s="81" t="s">
        <v>49</v>
      </c>
      <c r="G44" s="197"/>
      <c r="H44" s="197" t="s">
        <v>62</v>
      </c>
      <c r="I44" s="306">
        <v>209</v>
      </c>
      <c r="J44" s="48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 thickBot="1">
      <c r="A45" s="131">
        <v>45976</v>
      </c>
      <c r="B45" s="123" t="str">
        <f t="shared" si="0"/>
        <v>sobota</v>
      </c>
      <c r="C45" s="103">
        <v>0.77777777777777779</v>
      </c>
      <c r="D45" s="52" t="s">
        <v>31</v>
      </c>
      <c r="E45" s="109">
        <v>0.87847222222222221</v>
      </c>
      <c r="F45" s="81" t="s">
        <v>50</v>
      </c>
      <c r="G45" s="197"/>
      <c r="H45" s="197" t="s">
        <v>62</v>
      </c>
      <c r="I45" s="306" t="s">
        <v>89</v>
      </c>
      <c r="J45" s="48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20">
        <v>45977</v>
      </c>
      <c r="B46" s="126" t="str">
        <f t="shared" ref="B46" si="2">IF(WEEKDAY(A46,2)=5,"piątek",IF(WEEKDAY(A46,2)=6,"sobota",IF(WEEKDAY(A46,2)=7,"niedziela","Błąd")))</f>
        <v>niedziela</v>
      </c>
      <c r="C46" s="101">
        <v>0.33333333333333331</v>
      </c>
      <c r="D46" s="54" t="s">
        <v>31</v>
      </c>
      <c r="E46" s="107">
        <v>0.43402777777777773</v>
      </c>
      <c r="F46" s="168" t="s">
        <v>44</v>
      </c>
      <c r="G46" s="42"/>
      <c r="H46" s="152" t="s">
        <v>71</v>
      </c>
      <c r="I46" s="54">
        <v>307</v>
      </c>
      <c r="J46" s="83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21">
        <v>45977</v>
      </c>
      <c r="B47" s="122" t="str">
        <f t="shared" si="0"/>
        <v>niedziela</v>
      </c>
      <c r="C47" s="102">
        <v>0.44097222222222227</v>
      </c>
      <c r="D47" s="49" t="s">
        <v>31</v>
      </c>
      <c r="E47" s="108">
        <v>0.54166666666666663</v>
      </c>
      <c r="F47" s="153" t="s">
        <v>42</v>
      </c>
      <c r="G47" s="86"/>
      <c r="H47" s="66" t="s">
        <v>80</v>
      </c>
      <c r="I47" s="49">
        <v>307</v>
      </c>
      <c r="J47" s="82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21">
        <v>45977</v>
      </c>
      <c r="B48" s="122" t="str">
        <f t="shared" si="0"/>
        <v>niedziela</v>
      </c>
      <c r="C48" s="102">
        <v>0.5625</v>
      </c>
      <c r="D48" s="49" t="s">
        <v>31</v>
      </c>
      <c r="E48" s="108">
        <v>0.66319444444444442</v>
      </c>
      <c r="F48" s="81" t="s">
        <v>52</v>
      </c>
      <c r="G48" s="86"/>
      <c r="H48" s="76" t="s">
        <v>84</v>
      </c>
      <c r="I48" s="49" t="s">
        <v>70</v>
      </c>
      <c r="J48" s="82">
        <v>3</v>
      </c>
      <c r="K48" s="31"/>
      <c r="L48" s="17"/>
      <c r="M48" s="17"/>
      <c r="N48" s="17"/>
      <c r="O48" s="17"/>
      <c r="P48" s="17"/>
      <c r="Q48" s="17"/>
    </row>
    <row r="49" spans="1:17" s="33" customFormat="1" ht="12.75" customHeight="1">
      <c r="A49" s="121">
        <v>45977</v>
      </c>
      <c r="B49" s="122" t="str">
        <f t="shared" si="0"/>
        <v>niedziela</v>
      </c>
      <c r="C49" s="102">
        <v>0.67013888888888884</v>
      </c>
      <c r="D49" s="49" t="s">
        <v>31</v>
      </c>
      <c r="E49" s="108">
        <v>0.77083333333333337</v>
      </c>
      <c r="F49" s="81" t="s">
        <v>52</v>
      </c>
      <c r="G49" s="46"/>
      <c r="H49" s="76" t="s">
        <v>84</v>
      </c>
      <c r="I49" s="47" t="s">
        <v>70</v>
      </c>
      <c r="J49" s="82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 thickBot="1">
      <c r="A50" s="131">
        <v>45977</v>
      </c>
      <c r="B50" s="123" t="str">
        <f t="shared" si="0"/>
        <v>niedziela</v>
      </c>
      <c r="C50" s="103">
        <v>0.77777777777777779</v>
      </c>
      <c r="D50" s="52" t="s">
        <v>31</v>
      </c>
      <c r="E50" s="109">
        <v>0.87847222222222221</v>
      </c>
      <c r="F50" s="85" t="s">
        <v>82</v>
      </c>
      <c r="G50" s="243"/>
      <c r="H50" s="148" t="s">
        <v>77</v>
      </c>
      <c r="I50" s="313">
        <v>209</v>
      </c>
      <c r="J50" s="216">
        <v>3</v>
      </c>
      <c r="K50" s="17"/>
      <c r="L50" s="17"/>
      <c r="M50" s="17"/>
      <c r="N50" s="17"/>
      <c r="O50" s="17"/>
      <c r="P50" s="17"/>
      <c r="Q50" s="17"/>
    </row>
    <row r="51" spans="1:17" s="33" customFormat="1" ht="12.75" customHeight="1" thickBot="1">
      <c r="A51" s="281"/>
      <c r="B51" s="282"/>
      <c r="C51" s="226"/>
      <c r="D51" s="209"/>
      <c r="E51" s="226"/>
      <c r="F51" s="236"/>
      <c r="G51" s="88"/>
      <c r="H51" s="283"/>
      <c r="I51" s="204"/>
      <c r="J51" s="95"/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21">
        <v>45983</v>
      </c>
      <c r="B52" s="133" t="str">
        <f t="shared" si="0"/>
        <v>sobota</v>
      </c>
      <c r="C52" s="112">
        <v>0.33333333333333331</v>
      </c>
      <c r="D52" s="41" t="s">
        <v>31</v>
      </c>
      <c r="E52" s="167">
        <v>0.43402777777777773</v>
      </c>
      <c r="F52" s="59" t="s">
        <v>51</v>
      </c>
      <c r="G52" s="156"/>
      <c r="H52" s="77" t="s">
        <v>61</v>
      </c>
      <c r="I52" s="175" t="s">
        <v>75</v>
      </c>
      <c r="J52" s="44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21">
        <v>45983</v>
      </c>
      <c r="B53" s="134" t="str">
        <f t="shared" si="0"/>
        <v>sobota</v>
      </c>
      <c r="C53" s="104">
        <v>0.44097222222222227</v>
      </c>
      <c r="D53" s="45" t="s">
        <v>31</v>
      </c>
      <c r="E53" s="110">
        <v>0.54166666666666663</v>
      </c>
      <c r="F53" s="61" t="s">
        <v>45</v>
      </c>
      <c r="G53" s="155"/>
      <c r="H53" s="60" t="s">
        <v>64</v>
      </c>
      <c r="I53" s="183" t="s">
        <v>75</v>
      </c>
      <c r="J53" s="48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>
      <c r="A54" s="121">
        <v>45983</v>
      </c>
      <c r="B54" s="134" t="str">
        <f t="shared" si="0"/>
        <v>sobota</v>
      </c>
      <c r="C54" s="102">
        <v>0.5625</v>
      </c>
      <c r="D54" s="49" t="s">
        <v>31</v>
      </c>
      <c r="E54" s="108">
        <v>0.66319444444444442</v>
      </c>
      <c r="F54" s="197"/>
      <c r="H54" s="197"/>
      <c r="I54" s="308"/>
      <c r="J54" s="197"/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21">
        <v>45983</v>
      </c>
      <c r="B55" s="134" t="str">
        <f t="shared" si="0"/>
        <v>sobota</v>
      </c>
      <c r="C55" s="104">
        <v>0.67013888888888884</v>
      </c>
      <c r="D55" s="45" t="s">
        <v>31</v>
      </c>
      <c r="E55" s="110">
        <v>0.77083333333333337</v>
      </c>
      <c r="F55" s="60" t="s">
        <v>57</v>
      </c>
      <c r="G55" s="155"/>
      <c r="H55" s="78" t="s">
        <v>65</v>
      </c>
      <c r="I55" s="67" t="s">
        <v>75</v>
      </c>
      <c r="J55" s="48">
        <v>3</v>
      </c>
      <c r="K55" s="31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21">
        <v>45983</v>
      </c>
      <c r="B56" s="134" t="str">
        <f t="shared" si="0"/>
        <v>sobota</v>
      </c>
      <c r="C56" s="105">
        <v>0.77777777777777779</v>
      </c>
      <c r="D56" s="50" t="s">
        <v>31</v>
      </c>
      <c r="E56" s="111">
        <v>0.87847222222222221</v>
      </c>
      <c r="F56" s="284" t="s">
        <v>58</v>
      </c>
      <c r="G56" s="165"/>
      <c r="H56" s="64" t="s">
        <v>59</v>
      </c>
      <c r="I56" s="187" t="s">
        <v>75</v>
      </c>
      <c r="J56" s="53">
        <v>3</v>
      </c>
      <c r="K56" s="17"/>
      <c r="L56" s="17"/>
      <c r="M56" s="17"/>
      <c r="N56" s="17"/>
      <c r="O56" s="17"/>
      <c r="P56" s="17"/>
      <c r="Q56" s="17"/>
    </row>
    <row r="57" spans="1:17" s="33" customFormat="1" ht="12.75" customHeight="1">
      <c r="A57" s="120">
        <v>45984</v>
      </c>
      <c r="B57" s="133" t="str">
        <f t="shared" si="0"/>
        <v>niedziela</v>
      </c>
      <c r="C57" s="101">
        <v>0.33333333333333331</v>
      </c>
      <c r="D57" s="54" t="s">
        <v>31</v>
      </c>
      <c r="E57" s="107">
        <v>0.43402777777777773</v>
      </c>
      <c r="F57" s="73" t="s">
        <v>43</v>
      </c>
      <c r="G57" s="155"/>
      <c r="H57" s="66" t="s">
        <v>71</v>
      </c>
      <c r="I57" s="183" t="s">
        <v>75</v>
      </c>
      <c r="J57" s="82">
        <v>3</v>
      </c>
      <c r="K57" s="31"/>
      <c r="L57" s="17"/>
      <c r="M57" s="17"/>
      <c r="N57" s="17"/>
      <c r="O57" s="17"/>
      <c r="P57" s="17"/>
      <c r="Q57" s="17"/>
    </row>
    <row r="58" spans="1:17" s="33" customFormat="1" ht="12.75" customHeight="1">
      <c r="A58" s="121">
        <v>45984</v>
      </c>
      <c r="B58" s="135" t="str">
        <f t="shared" si="0"/>
        <v>niedziela</v>
      </c>
      <c r="C58" s="102">
        <v>0.44097222222222227</v>
      </c>
      <c r="D58" s="49" t="s">
        <v>31</v>
      </c>
      <c r="E58" s="108">
        <v>0.54166666666666663</v>
      </c>
      <c r="F58" s="60" t="s">
        <v>53</v>
      </c>
      <c r="G58" s="155"/>
      <c r="H58" s="76" t="s">
        <v>68</v>
      </c>
      <c r="I58" s="183" t="s">
        <v>75</v>
      </c>
      <c r="J58" s="48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21">
        <v>45984</v>
      </c>
      <c r="B59" s="135" t="str">
        <f t="shared" si="0"/>
        <v>niedziela</v>
      </c>
      <c r="C59" s="102">
        <v>0.5625</v>
      </c>
      <c r="D59" s="49" t="s">
        <v>31</v>
      </c>
      <c r="E59" s="108">
        <v>0.66319444444444442</v>
      </c>
      <c r="F59" s="61" t="s">
        <v>48</v>
      </c>
      <c r="G59" s="155"/>
      <c r="H59" s="66" t="s">
        <v>62</v>
      </c>
      <c r="I59" s="183" t="s">
        <v>75</v>
      </c>
      <c r="J59" s="82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21">
        <v>45984</v>
      </c>
      <c r="B60" s="135" t="str">
        <f t="shared" si="0"/>
        <v>niedziela</v>
      </c>
      <c r="C60" s="102">
        <v>0.67013888888888884</v>
      </c>
      <c r="D60" s="49" t="s">
        <v>31</v>
      </c>
      <c r="E60" s="108">
        <v>0.77083333333333337</v>
      </c>
      <c r="F60" s="60" t="s">
        <v>56</v>
      </c>
      <c r="G60" s="155"/>
      <c r="H60" s="66" t="s">
        <v>60</v>
      </c>
      <c r="I60" s="183" t="s">
        <v>75</v>
      </c>
      <c r="J60" s="82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 thickBot="1">
      <c r="A61" s="121">
        <v>45984</v>
      </c>
      <c r="B61" s="135" t="str">
        <f t="shared" si="0"/>
        <v>niedziela</v>
      </c>
      <c r="C61" s="103">
        <v>0.77777777777777779</v>
      </c>
      <c r="D61" s="52" t="s">
        <v>31</v>
      </c>
      <c r="E61" s="109">
        <v>0.87847222222222221</v>
      </c>
      <c r="F61" s="191" t="s">
        <v>57</v>
      </c>
      <c r="G61" s="62"/>
      <c r="H61" s="179" t="s">
        <v>79</v>
      </c>
      <c r="I61" s="67" t="s">
        <v>75</v>
      </c>
      <c r="J61" s="186">
        <v>3</v>
      </c>
      <c r="K61" s="31"/>
      <c r="L61" s="17"/>
      <c r="M61" s="17"/>
      <c r="N61" s="17"/>
      <c r="O61" s="17"/>
      <c r="P61" s="17"/>
      <c r="Q61" s="17"/>
    </row>
    <row r="62" spans="1:17" s="33" customFormat="1" ht="12.75" customHeight="1" thickBot="1">
      <c r="A62" s="275"/>
      <c r="B62" s="279"/>
      <c r="C62" s="224"/>
      <c r="D62" s="225"/>
      <c r="E62" s="224"/>
      <c r="F62" s="92"/>
      <c r="G62" s="88"/>
      <c r="H62" s="92"/>
      <c r="I62" s="280"/>
      <c r="J62" s="98"/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25">
        <v>45997</v>
      </c>
      <c r="B63" s="133" t="str">
        <f t="shared" si="0"/>
        <v>sobota</v>
      </c>
      <c r="C63" s="113">
        <v>0.33333333333333331</v>
      </c>
      <c r="D63" s="41" t="s">
        <v>31</v>
      </c>
      <c r="E63" s="167">
        <v>0.43402777777777773</v>
      </c>
      <c r="F63" s="59" t="s">
        <v>54</v>
      </c>
      <c r="G63" s="156"/>
      <c r="H63" s="159" t="s">
        <v>68</v>
      </c>
      <c r="I63" s="43" t="s">
        <v>87</v>
      </c>
      <c r="J63" s="82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27">
        <v>45997</v>
      </c>
      <c r="B64" s="135" t="str">
        <f t="shared" si="0"/>
        <v>sobota</v>
      </c>
      <c r="C64" s="104">
        <v>0.44097222222222227</v>
      </c>
      <c r="D64" s="45" t="s">
        <v>31</v>
      </c>
      <c r="E64" s="110">
        <v>0.54166666666666663</v>
      </c>
      <c r="F64" s="61" t="s">
        <v>42</v>
      </c>
      <c r="G64" s="154"/>
      <c r="H64" s="160" t="s">
        <v>80</v>
      </c>
      <c r="I64" s="49">
        <v>307</v>
      </c>
      <c r="J64" s="82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27">
        <v>45997</v>
      </c>
      <c r="B65" s="135" t="str">
        <f t="shared" si="0"/>
        <v>sobota</v>
      </c>
      <c r="C65" s="104">
        <v>0.5625</v>
      </c>
      <c r="D65" s="45" t="s">
        <v>31</v>
      </c>
      <c r="E65" s="110">
        <v>0.66319444444444442</v>
      </c>
      <c r="F65" s="195" t="s">
        <v>46</v>
      </c>
      <c r="G65" s="155"/>
      <c r="H65" s="160" t="s">
        <v>65</v>
      </c>
      <c r="I65" s="49">
        <v>307</v>
      </c>
      <c r="J65" s="82">
        <v>3</v>
      </c>
      <c r="K65" s="17"/>
      <c r="L65" s="17"/>
      <c r="M65" s="17"/>
      <c r="N65" s="17"/>
      <c r="O65" s="17"/>
      <c r="P65" s="17"/>
      <c r="Q65" s="17"/>
    </row>
    <row r="66" spans="1:18" s="33" customFormat="1" ht="12.75" customHeight="1">
      <c r="A66" s="127">
        <v>45997</v>
      </c>
      <c r="B66" s="135" t="str">
        <f t="shared" si="0"/>
        <v>sobota</v>
      </c>
      <c r="C66" s="104">
        <v>0.67013888888888884</v>
      </c>
      <c r="D66" s="45" t="s">
        <v>31</v>
      </c>
      <c r="E66" s="110">
        <v>0.77083333333333337</v>
      </c>
      <c r="F66" s="61" t="s">
        <v>44</v>
      </c>
      <c r="G66" s="155"/>
      <c r="H66" s="166" t="s">
        <v>71</v>
      </c>
      <c r="I66" s="49">
        <v>307</v>
      </c>
      <c r="J66" s="82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 thickBot="1">
      <c r="A67" s="127">
        <v>45997</v>
      </c>
      <c r="B67" s="135" t="str">
        <f t="shared" si="0"/>
        <v>sobota</v>
      </c>
      <c r="C67" s="105">
        <v>0.77777777777777779</v>
      </c>
      <c r="D67" s="50" t="s">
        <v>31</v>
      </c>
      <c r="E67" s="111">
        <v>0.87847222222222221</v>
      </c>
      <c r="F67" s="198" t="s">
        <v>50</v>
      </c>
      <c r="G67" s="215"/>
      <c r="H67" s="217" t="s">
        <v>77</v>
      </c>
      <c r="I67" s="313" t="s">
        <v>89</v>
      </c>
      <c r="J67" s="84">
        <v>3</v>
      </c>
      <c r="K67" s="17"/>
      <c r="L67" s="17"/>
      <c r="M67" s="17"/>
      <c r="N67" s="17"/>
      <c r="O67" s="17"/>
      <c r="P67" s="17"/>
      <c r="Q67" s="17"/>
    </row>
    <row r="68" spans="1:18" s="33" customFormat="1" ht="12.75">
      <c r="A68" s="125">
        <v>45998</v>
      </c>
      <c r="B68" s="133" t="str">
        <f t="shared" si="0"/>
        <v>niedziela</v>
      </c>
      <c r="C68" s="106">
        <v>0.33333333333333331</v>
      </c>
      <c r="D68" s="54" t="s">
        <v>31</v>
      </c>
      <c r="E68" s="107">
        <v>0.43402777777777773</v>
      </c>
      <c r="F68" s="60" t="s">
        <v>54</v>
      </c>
      <c r="G68" s="155"/>
      <c r="H68" s="76" t="s">
        <v>68</v>
      </c>
      <c r="I68" s="47" t="s">
        <v>87</v>
      </c>
      <c r="J68" s="82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127">
        <v>45998</v>
      </c>
      <c r="B69" s="135" t="str">
        <f t="shared" si="0"/>
        <v>niedziela</v>
      </c>
      <c r="C69" s="102">
        <v>0.44097222222222227</v>
      </c>
      <c r="D69" s="49" t="s">
        <v>31</v>
      </c>
      <c r="E69" s="108">
        <v>0.54166666666666663</v>
      </c>
      <c r="F69" s="60" t="s">
        <v>50</v>
      </c>
      <c r="G69" s="189"/>
      <c r="H69" s="197" t="s">
        <v>77</v>
      </c>
      <c r="I69" s="158" t="s">
        <v>89</v>
      </c>
      <c r="J69" s="82">
        <v>3</v>
      </c>
      <c r="K69" s="17"/>
      <c r="L69" s="17"/>
      <c r="M69" s="17"/>
      <c r="N69" s="17"/>
      <c r="O69" s="17"/>
      <c r="P69" s="17"/>
      <c r="Q69" s="17"/>
      <c r="R69" s="34"/>
    </row>
    <row r="70" spans="1:18" s="33" customFormat="1" ht="12.75">
      <c r="A70" s="127">
        <v>45998</v>
      </c>
      <c r="B70" s="135" t="str">
        <f t="shared" si="0"/>
        <v>niedziela</v>
      </c>
      <c r="C70" s="102">
        <v>0.5625</v>
      </c>
      <c r="D70" s="49" t="s">
        <v>31</v>
      </c>
      <c r="E70" s="108">
        <v>0.66319444444444442</v>
      </c>
      <c r="F70" s="61" t="s">
        <v>42</v>
      </c>
      <c r="G70" s="154"/>
      <c r="H70" s="160" t="s">
        <v>80</v>
      </c>
      <c r="I70" s="308">
        <v>209</v>
      </c>
      <c r="J70" s="82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2.75">
      <c r="A71" s="127">
        <v>45998</v>
      </c>
      <c r="B71" s="135" t="str">
        <f t="shared" si="0"/>
        <v>niedziela</v>
      </c>
      <c r="C71" s="102">
        <v>0.67013888888888884</v>
      </c>
      <c r="D71" s="49" t="s">
        <v>31</v>
      </c>
      <c r="E71" s="108">
        <v>0.77083333333333337</v>
      </c>
      <c r="F71" s="60" t="s">
        <v>49</v>
      </c>
      <c r="G71" s="189"/>
      <c r="H71" s="197" t="s">
        <v>62</v>
      </c>
      <c r="I71" s="308">
        <v>301</v>
      </c>
      <c r="J71" s="82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127">
        <v>45998</v>
      </c>
      <c r="B72" s="135" t="str">
        <f t="shared" ref="B72:B109" si="3">IF(WEEKDAY(A72,2)=5,"piątek",IF(WEEKDAY(A72,2)=6,"sobota",IF(WEEKDAY(A72,2)=7,"niedziela","Błąd")))</f>
        <v>niedziela</v>
      </c>
      <c r="C72" s="102">
        <v>0.77777777777777779</v>
      </c>
      <c r="D72" s="49" t="s">
        <v>31</v>
      </c>
      <c r="E72" s="108">
        <v>0.87847222222222221</v>
      </c>
      <c r="F72" s="198" t="s">
        <v>82</v>
      </c>
      <c r="G72" s="215"/>
      <c r="H72" s="217" t="s">
        <v>78</v>
      </c>
      <c r="I72" s="218">
        <v>301</v>
      </c>
      <c r="J72" s="216">
        <v>3</v>
      </c>
      <c r="N72" s="17"/>
      <c r="O72" s="17"/>
      <c r="P72" s="17"/>
      <c r="Q72" s="17"/>
    </row>
    <row r="73" spans="1:18" s="33" customFormat="1" ht="13.5" thickBot="1">
      <c r="A73" s="275"/>
      <c r="B73" s="276"/>
      <c r="C73" s="224"/>
      <c r="D73" s="225"/>
      <c r="E73" s="224"/>
      <c r="F73" s="236"/>
      <c r="G73" s="96"/>
      <c r="H73" s="97"/>
      <c r="I73" s="230"/>
      <c r="J73" s="234"/>
      <c r="K73" s="17"/>
      <c r="L73" s="17"/>
      <c r="M73" s="17"/>
      <c r="N73" s="17"/>
      <c r="O73" s="17"/>
      <c r="P73" s="17"/>
      <c r="Q73" s="17"/>
    </row>
    <row r="74" spans="1:18" s="33" customFormat="1" ht="12.75">
      <c r="A74" s="121">
        <v>46004</v>
      </c>
      <c r="B74" s="133" t="str">
        <f t="shared" si="3"/>
        <v>sobota</v>
      </c>
      <c r="C74" s="101">
        <v>0.33333333333333331</v>
      </c>
      <c r="D74" s="54" t="s">
        <v>31</v>
      </c>
      <c r="E74" s="107">
        <v>0.43402777777777773</v>
      </c>
      <c r="F74" s="193" t="s">
        <v>51</v>
      </c>
      <c r="G74" s="192"/>
      <c r="H74" s="199" t="s">
        <v>61</v>
      </c>
      <c r="I74" s="183" t="s">
        <v>75</v>
      </c>
      <c r="J74" s="186">
        <v>3</v>
      </c>
      <c r="K74" s="31"/>
      <c r="L74" s="17"/>
      <c r="M74" s="17"/>
      <c r="N74" s="17"/>
      <c r="O74" s="17"/>
      <c r="P74" s="17"/>
      <c r="Q74" s="17"/>
    </row>
    <row r="75" spans="1:18" s="33" customFormat="1" ht="12.75">
      <c r="A75" s="121">
        <v>46004</v>
      </c>
      <c r="B75" s="135" t="str">
        <f t="shared" si="3"/>
        <v>sobota</v>
      </c>
      <c r="C75" s="102">
        <v>0.44097222222222227</v>
      </c>
      <c r="D75" s="49" t="s">
        <v>31</v>
      </c>
      <c r="E75" s="108">
        <v>0.54166666666666663</v>
      </c>
      <c r="F75" s="206" t="s">
        <v>53</v>
      </c>
      <c r="G75" s="192"/>
      <c r="H75" s="177" t="s">
        <v>68</v>
      </c>
      <c r="I75" s="183" t="s">
        <v>75</v>
      </c>
      <c r="J75" s="178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21">
        <v>46004</v>
      </c>
      <c r="B76" s="135" t="str">
        <f t="shared" si="3"/>
        <v>sobota</v>
      </c>
      <c r="C76" s="102">
        <v>0.5625</v>
      </c>
      <c r="D76" s="49" t="s">
        <v>31</v>
      </c>
      <c r="E76" s="108">
        <v>0.66319444444444442</v>
      </c>
      <c r="F76" s="207" t="s">
        <v>48</v>
      </c>
      <c r="G76" s="192"/>
      <c r="H76" s="179" t="s">
        <v>62</v>
      </c>
      <c r="I76" s="183" t="s">
        <v>75</v>
      </c>
      <c r="J76" s="186">
        <v>3</v>
      </c>
      <c r="K76" s="31"/>
      <c r="L76" s="17"/>
      <c r="M76" s="17"/>
      <c r="N76" s="17"/>
      <c r="O76" s="17"/>
      <c r="P76" s="17"/>
      <c r="Q76" s="17"/>
    </row>
    <row r="77" spans="1:18" s="33" customFormat="1" ht="12.75" customHeight="1">
      <c r="A77" s="121">
        <v>46004</v>
      </c>
      <c r="B77" s="135" t="str">
        <f t="shared" si="3"/>
        <v>sobota</v>
      </c>
      <c r="C77" s="102">
        <v>0.67013888888888884</v>
      </c>
      <c r="D77" s="49" t="s">
        <v>31</v>
      </c>
      <c r="E77" s="108">
        <v>0.77083333333333337</v>
      </c>
      <c r="F77" s="206" t="s">
        <v>74</v>
      </c>
      <c r="G77" s="200"/>
      <c r="H77" s="201" t="s">
        <v>72</v>
      </c>
      <c r="I77" s="204"/>
      <c r="J77" s="178">
        <v>3</v>
      </c>
      <c r="K77" s="17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21">
        <v>46004</v>
      </c>
      <c r="B78" s="136" t="str">
        <f t="shared" si="3"/>
        <v>sobota</v>
      </c>
      <c r="C78" s="103">
        <v>0.77777777777777779</v>
      </c>
      <c r="D78" s="52" t="s">
        <v>31</v>
      </c>
      <c r="E78" s="109">
        <v>0.87847222222222221</v>
      </c>
      <c r="F78" s="207"/>
      <c r="G78" s="205"/>
      <c r="H78" s="203"/>
      <c r="I78" s="187"/>
      <c r="J78" s="182"/>
      <c r="K78" s="31"/>
      <c r="L78" s="17"/>
      <c r="M78" s="17"/>
      <c r="N78" s="17"/>
      <c r="O78" s="17"/>
      <c r="P78" s="17"/>
      <c r="Q78" s="17"/>
    </row>
    <row r="79" spans="1:18" s="33" customFormat="1" ht="12.75" customHeight="1">
      <c r="A79" s="120">
        <v>46005</v>
      </c>
      <c r="B79" s="135" t="str">
        <f t="shared" si="3"/>
        <v>niedziela</v>
      </c>
      <c r="C79" s="101">
        <v>0.33333333333333331</v>
      </c>
      <c r="D79" s="54" t="s">
        <v>31</v>
      </c>
      <c r="E79" s="107">
        <v>0.43402777777777773</v>
      </c>
      <c r="F79" s="193" t="s">
        <v>53</v>
      </c>
      <c r="G79" s="192"/>
      <c r="H79" s="177" t="s">
        <v>68</v>
      </c>
      <c r="I79" s="183" t="s">
        <v>75</v>
      </c>
      <c r="J79" s="178">
        <v>3</v>
      </c>
      <c r="K79" s="17"/>
      <c r="L79" s="17"/>
      <c r="M79" s="17"/>
      <c r="N79" s="17"/>
      <c r="O79" s="17"/>
      <c r="P79" s="17"/>
      <c r="Q79" s="17"/>
    </row>
    <row r="80" spans="1:18" s="33" customFormat="1" ht="12.75" customHeight="1">
      <c r="A80" s="121">
        <v>46005</v>
      </c>
      <c r="B80" s="135" t="str">
        <f t="shared" si="3"/>
        <v>niedziela</v>
      </c>
      <c r="C80" s="102">
        <v>0.44097222222222227</v>
      </c>
      <c r="D80" s="49" t="s">
        <v>31</v>
      </c>
      <c r="E80" s="108">
        <v>0.54166666666666663</v>
      </c>
      <c r="F80" s="206" t="s">
        <v>81</v>
      </c>
      <c r="G80" s="192"/>
      <c r="H80" s="210" t="s">
        <v>78</v>
      </c>
      <c r="I80" s="67" t="s">
        <v>75</v>
      </c>
      <c r="J80" s="186">
        <v>3</v>
      </c>
      <c r="K80" s="17"/>
      <c r="L80" s="17"/>
      <c r="M80" s="17"/>
      <c r="N80" s="17"/>
      <c r="O80" s="17"/>
      <c r="P80" s="17"/>
      <c r="Q80" s="17"/>
    </row>
    <row r="81" spans="1:17" s="33" customFormat="1" ht="12.75" customHeight="1">
      <c r="A81" s="121">
        <v>46005</v>
      </c>
      <c r="B81" s="135" t="str">
        <f t="shared" si="3"/>
        <v>niedziela</v>
      </c>
      <c r="C81" s="102">
        <v>0.5625</v>
      </c>
      <c r="D81" s="49" t="s">
        <v>31</v>
      </c>
      <c r="E81" s="108">
        <v>0.66319444444444442</v>
      </c>
      <c r="F81" s="207" t="s">
        <v>48</v>
      </c>
      <c r="G81" s="192"/>
      <c r="H81" s="179" t="s">
        <v>62</v>
      </c>
      <c r="I81" s="183" t="s">
        <v>75</v>
      </c>
      <c r="J81" s="186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>
      <c r="A82" s="121">
        <v>46005</v>
      </c>
      <c r="B82" s="135" t="str">
        <f t="shared" si="3"/>
        <v>niedziela</v>
      </c>
      <c r="C82" s="102">
        <v>0.67013888888888884</v>
      </c>
      <c r="D82" s="49" t="s">
        <v>31</v>
      </c>
      <c r="E82" s="108">
        <v>0.77083333333333337</v>
      </c>
      <c r="F82" s="206" t="s">
        <v>74</v>
      </c>
      <c r="G82" s="211"/>
      <c r="H82" s="212" t="s">
        <v>72</v>
      </c>
      <c r="I82" s="204" t="s">
        <v>75</v>
      </c>
      <c r="J82" s="213">
        <v>3</v>
      </c>
      <c r="K82" s="31"/>
      <c r="L82" s="17"/>
      <c r="M82" s="17"/>
      <c r="N82" s="17"/>
      <c r="O82" s="17"/>
      <c r="P82" s="17"/>
      <c r="Q82" s="17"/>
    </row>
    <row r="83" spans="1:17" s="33" customFormat="1" ht="12.75" customHeight="1" thickBot="1">
      <c r="A83" s="121">
        <v>46005</v>
      </c>
      <c r="B83" s="136" t="str">
        <f t="shared" si="3"/>
        <v>niedziela</v>
      </c>
      <c r="C83" s="103">
        <v>0.77777777777777779</v>
      </c>
      <c r="D83" s="52" t="s">
        <v>31</v>
      </c>
      <c r="E83" s="109">
        <v>0.87847222222222221</v>
      </c>
      <c r="F83" s="202"/>
      <c r="G83" s="184"/>
      <c r="H83" s="203"/>
      <c r="I83" s="172"/>
      <c r="J83" s="185"/>
      <c r="K83" s="17"/>
      <c r="L83" s="17"/>
      <c r="M83" s="17"/>
      <c r="N83" s="17"/>
      <c r="O83" s="17"/>
      <c r="P83" s="17"/>
      <c r="Q83" s="17"/>
    </row>
    <row r="84" spans="1:17" s="33" customFormat="1" ht="12.75" customHeight="1" thickBot="1">
      <c r="A84" s="235"/>
      <c r="B84" s="223"/>
      <c r="C84" s="224"/>
      <c r="D84" s="225"/>
      <c r="E84" s="224"/>
      <c r="F84" s="277"/>
      <c r="G84" s="91"/>
      <c r="H84" s="278"/>
      <c r="I84" s="204"/>
      <c r="J84" s="95"/>
      <c r="K84" s="31"/>
      <c r="L84" s="17"/>
      <c r="M84" s="17"/>
      <c r="N84" s="17"/>
      <c r="O84" s="17"/>
      <c r="P84" s="17"/>
      <c r="Q84" s="17"/>
    </row>
    <row r="85" spans="1:17" s="33" customFormat="1" ht="12.75" customHeight="1">
      <c r="A85" s="125">
        <v>46032</v>
      </c>
      <c r="B85" s="133" t="s">
        <v>36</v>
      </c>
      <c r="C85" s="101">
        <v>0.33333333333333331</v>
      </c>
      <c r="D85" s="54" t="s">
        <v>31</v>
      </c>
      <c r="E85" s="107">
        <v>0.43402777777777773</v>
      </c>
      <c r="F85" s="291"/>
      <c r="G85" s="293"/>
      <c r="H85" s="293"/>
      <c r="I85" s="309"/>
      <c r="J85" s="292"/>
      <c r="K85" s="17"/>
      <c r="L85" s="17"/>
      <c r="M85" s="17"/>
      <c r="N85" s="17"/>
      <c r="O85" s="17"/>
      <c r="P85" s="17"/>
      <c r="Q85" s="17"/>
    </row>
    <row r="86" spans="1:17" s="33" customFormat="1" ht="12.75" customHeight="1">
      <c r="A86" s="127">
        <v>46032</v>
      </c>
      <c r="B86" s="135" t="s">
        <v>36</v>
      </c>
      <c r="C86" s="102">
        <v>0.44097222222222227</v>
      </c>
      <c r="D86" s="49" t="s">
        <v>31</v>
      </c>
      <c r="E86" s="108">
        <v>0.54166666666666663</v>
      </c>
      <c r="F86" s="153" t="s">
        <v>47</v>
      </c>
      <c r="G86" s="46"/>
      <c r="H86" s="78" t="s">
        <v>65</v>
      </c>
      <c r="I86" s="49">
        <v>307</v>
      </c>
      <c r="J86" s="82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>
      <c r="A87" s="127">
        <v>46032</v>
      </c>
      <c r="B87" s="135" t="s">
        <v>36</v>
      </c>
      <c r="C87" s="102">
        <v>0.5625</v>
      </c>
      <c r="D87" s="49" t="s">
        <v>31</v>
      </c>
      <c r="E87" s="108">
        <v>0.66319444444444442</v>
      </c>
      <c r="F87" s="153" t="s">
        <v>42</v>
      </c>
      <c r="G87" s="86"/>
      <c r="H87" s="60" t="s">
        <v>80</v>
      </c>
      <c r="I87" s="49">
        <v>307</v>
      </c>
      <c r="J87" s="82">
        <v>3</v>
      </c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27">
        <v>46032</v>
      </c>
      <c r="B88" s="135" t="s">
        <v>36</v>
      </c>
      <c r="C88" s="102">
        <v>0.67013888888888884</v>
      </c>
      <c r="D88" s="49" t="s">
        <v>31</v>
      </c>
      <c r="E88" s="108">
        <v>0.77083333333333337</v>
      </c>
      <c r="F88" s="81" t="s">
        <v>54</v>
      </c>
      <c r="G88" s="46"/>
      <c r="H88" s="78" t="s">
        <v>68</v>
      </c>
      <c r="I88" s="47" t="s">
        <v>87</v>
      </c>
      <c r="J88" s="82">
        <v>3</v>
      </c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28">
        <v>46032</v>
      </c>
      <c r="B89" s="136" t="s">
        <v>36</v>
      </c>
      <c r="C89" s="103">
        <v>0.77777777777777779</v>
      </c>
      <c r="D89" s="52" t="s">
        <v>31</v>
      </c>
      <c r="E89" s="109">
        <v>0.87847222222222221</v>
      </c>
      <c r="F89" s="85"/>
      <c r="G89" s="243"/>
      <c r="H89" s="64"/>
      <c r="I89" s="52"/>
      <c r="J89" s="84"/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25">
        <v>46033</v>
      </c>
      <c r="B90" s="133" t="s">
        <v>35</v>
      </c>
      <c r="C90" s="101">
        <v>0.33333333333333331</v>
      </c>
      <c r="D90" s="54" t="s">
        <v>31</v>
      </c>
      <c r="E90" s="107">
        <v>0.43402777777777773</v>
      </c>
      <c r="F90" s="59" t="s">
        <v>52</v>
      </c>
      <c r="G90" s="157"/>
      <c r="H90" s="159" t="s">
        <v>84</v>
      </c>
      <c r="I90" s="54" t="s">
        <v>70</v>
      </c>
      <c r="J90" s="83">
        <v>3</v>
      </c>
      <c r="K90" s="17"/>
      <c r="L90" s="17"/>
      <c r="M90" s="17"/>
      <c r="N90" s="17"/>
      <c r="O90" s="17"/>
      <c r="P90" s="17"/>
      <c r="Q90" s="17"/>
    </row>
    <row r="91" spans="1:17" s="33" customFormat="1" ht="12.75" customHeight="1">
      <c r="A91" s="127">
        <v>46033</v>
      </c>
      <c r="B91" s="135" t="s">
        <v>35</v>
      </c>
      <c r="C91" s="102">
        <v>0.44097222222222227</v>
      </c>
      <c r="D91" s="49" t="s">
        <v>31</v>
      </c>
      <c r="E91" s="108">
        <v>0.54166666666666663</v>
      </c>
      <c r="F91" s="60" t="s">
        <v>52</v>
      </c>
      <c r="G91" s="155"/>
      <c r="H91" s="166" t="s">
        <v>84</v>
      </c>
      <c r="I91" s="47" t="s">
        <v>70</v>
      </c>
      <c r="J91" s="82">
        <v>3</v>
      </c>
      <c r="K91" s="17"/>
      <c r="L91" s="17"/>
      <c r="M91" s="17"/>
      <c r="N91" s="17"/>
      <c r="O91" s="17"/>
      <c r="P91" s="17"/>
      <c r="Q91" s="17"/>
    </row>
    <row r="92" spans="1:17" s="33" customFormat="1" ht="12.75" customHeight="1">
      <c r="A92" s="127">
        <v>46033</v>
      </c>
      <c r="B92" s="135" t="s">
        <v>35</v>
      </c>
      <c r="C92" s="102">
        <v>0.5625</v>
      </c>
      <c r="D92" s="49" t="s">
        <v>31</v>
      </c>
      <c r="E92" s="108">
        <v>0.66319444444444442</v>
      </c>
      <c r="F92" s="60" t="s">
        <v>50</v>
      </c>
      <c r="G92" s="154"/>
      <c r="H92" s="160" t="s">
        <v>62</v>
      </c>
      <c r="I92" s="158" t="s">
        <v>89</v>
      </c>
      <c r="J92" s="82">
        <v>3</v>
      </c>
      <c r="K92" s="31"/>
      <c r="L92" s="17"/>
      <c r="M92" s="17"/>
      <c r="N92" s="17"/>
      <c r="O92" s="17"/>
      <c r="P92" s="17"/>
      <c r="Q92" s="17"/>
    </row>
    <row r="93" spans="1:17" s="33" customFormat="1" ht="12.75" customHeight="1">
      <c r="A93" s="127">
        <v>46033</v>
      </c>
      <c r="B93" s="135" t="s">
        <v>35</v>
      </c>
      <c r="C93" s="102">
        <v>0.67013888888888884</v>
      </c>
      <c r="D93" s="49" t="s">
        <v>31</v>
      </c>
      <c r="E93" s="108">
        <v>0.77083333333333337</v>
      </c>
      <c r="F93" s="60" t="s">
        <v>82</v>
      </c>
      <c r="G93" s="208"/>
      <c r="H93" s="89" t="s">
        <v>78</v>
      </c>
      <c r="I93" s="307">
        <v>305</v>
      </c>
      <c r="J93" s="95">
        <v>3</v>
      </c>
      <c r="K93" s="17"/>
      <c r="L93" s="17"/>
      <c r="M93" s="17"/>
      <c r="N93" s="17"/>
      <c r="O93" s="17"/>
      <c r="P93" s="17"/>
      <c r="Q93" s="17"/>
    </row>
    <row r="94" spans="1:17" s="33" customFormat="1" ht="12.75" customHeight="1" thickBot="1">
      <c r="A94" s="128">
        <v>46033</v>
      </c>
      <c r="B94" s="136" t="s">
        <v>35</v>
      </c>
      <c r="C94" s="103">
        <v>0.77777777777777779</v>
      </c>
      <c r="D94" s="52" t="s">
        <v>31</v>
      </c>
      <c r="E94" s="109">
        <v>0.87847222222222221</v>
      </c>
      <c r="F94" s="65" t="s">
        <v>42</v>
      </c>
      <c r="G94" s="248"/>
      <c r="H94" s="161" t="s">
        <v>80</v>
      </c>
      <c r="I94" s="249">
        <v>305</v>
      </c>
      <c r="J94" s="84">
        <v>3</v>
      </c>
      <c r="K94" s="17"/>
      <c r="L94" s="17"/>
      <c r="M94" s="17"/>
      <c r="N94" s="17"/>
      <c r="O94" s="17"/>
      <c r="P94" s="17"/>
      <c r="Q94" s="17"/>
    </row>
    <row r="95" spans="1:17" s="33" customFormat="1" ht="12.75" customHeight="1" thickBot="1">
      <c r="A95" s="237"/>
      <c r="B95" s="238"/>
      <c r="C95" s="229"/>
      <c r="D95" s="230"/>
      <c r="E95" s="229"/>
      <c r="F95" s="239"/>
      <c r="G95" s="240"/>
      <c r="H95" s="241"/>
      <c r="I95" s="310"/>
      <c r="J95" s="242"/>
      <c r="K95" s="17"/>
      <c r="L95" s="17"/>
      <c r="M95" s="17"/>
      <c r="N95" s="17"/>
      <c r="O95" s="17"/>
      <c r="P95" s="17"/>
      <c r="Q95" s="17"/>
    </row>
    <row r="96" spans="1:17" s="33" customFormat="1" ht="12.75" customHeight="1">
      <c r="A96" s="120">
        <v>46039</v>
      </c>
      <c r="B96" s="135" t="str">
        <f t="shared" si="3"/>
        <v>sobota</v>
      </c>
      <c r="C96" s="102">
        <v>0.33333333333333331</v>
      </c>
      <c r="D96" s="49" t="s">
        <v>31</v>
      </c>
      <c r="E96" s="108">
        <v>0.43402777777777773</v>
      </c>
      <c r="F96" s="193" t="s">
        <v>53</v>
      </c>
      <c r="G96" s="286"/>
      <c r="H96" s="287" t="s">
        <v>68</v>
      </c>
      <c r="I96" s="175" t="s">
        <v>75</v>
      </c>
      <c r="J96" s="315">
        <v>3</v>
      </c>
      <c r="K96" s="31"/>
      <c r="L96" s="17"/>
      <c r="M96" s="17"/>
      <c r="N96" s="17"/>
      <c r="O96" s="17"/>
      <c r="P96" s="17"/>
      <c r="Q96" s="17"/>
    </row>
    <row r="97" spans="1:17" s="33" customFormat="1" ht="12.75" customHeight="1">
      <c r="A97" s="121">
        <v>46039</v>
      </c>
      <c r="B97" s="135" t="str">
        <f t="shared" si="3"/>
        <v>sobota</v>
      </c>
      <c r="C97" s="102">
        <v>0.44097222222222227</v>
      </c>
      <c r="D97" s="49" t="s">
        <v>31</v>
      </c>
      <c r="E97" s="108">
        <v>0.54166666666666663</v>
      </c>
      <c r="F97" s="206" t="s">
        <v>56</v>
      </c>
      <c r="G97" s="192"/>
      <c r="H97" s="206" t="s">
        <v>60</v>
      </c>
      <c r="I97" s="67" t="s">
        <v>75</v>
      </c>
      <c r="J97" s="178">
        <v>3</v>
      </c>
      <c r="K97" s="17"/>
      <c r="L97" s="17"/>
      <c r="M97" s="17"/>
      <c r="N97" s="17"/>
      <c r="O97" s="17"/>
      <c r="P97" s="17"/>
      <c r="Q97" s="17"/>
    </row>
    <row r="98" spans="1:17" s="33" customFormat="1" ht="12.75" customHeight="1">
      <c r="A98" s="121">
        <v>46039</v>
      </c>
      <c r="B98" s="135" t="str">
        <f t="shared" si="3"/>
        <v>sobota</v>
      </c>
      <c r="C98" s="102">
        <v>0.5625</v>
      </c>
      <c r="D98" s="49" t="s">
        <v>31</v>
      </c>
      <c r="E98" s="108">
        <v>0.66319444444444442</v>
      </c>
      <c r="F98" s="207" t="s">
        <v>45</v>
      </c>
      <c r="G98" s="192"/>
      <c r="H98" s="206" t="s">
        <v>64</v>
      </c>
      <c r="I98" s="67" t="s">
        <v>75</v>
      </c>
      <c r="J98" s="178">
        <v>3</v>
      </c>
      <c r="K98" s="17"/>
      <c r="L98" s="17"/>
      <c r="M98" s="17"/>
      <c r="N98" s="17"/>
      <c r="O98" s="17"/>
      <c r="P98" s="17"/>
      <c r="Q98" s="17"/>
    </row>
    <row r="99" spans="1:17" s="33" customFormat="1" ht="12.75" customHeight="1">
      <c r="A99" s="121">
        <v>46039</v>
      </c>
      <c r="B99" s="135" t="str">
        <f t="shared" si="3"/>
        <v>sobota</v>
      </c>
      <c r="C99" s="102">
        <v>0.67013888888888884</v>
      </c>
      <c r="D99" s="49" t="s">
        <v>31</v>
      </c>
      <c r="E99" s="108">
        <v>0.77083333333333337</v>
      </c>
      <c r="F99" s="197"/>
      <c r="H99" s="197"/>
      <c r="I99" s="308"/>
      <c r="J99" s="197"/>
      <c r="K99" s="17"/>
      <c r="L99" s="17"/>
      <c r="M99" s="17"/>
      <c r="N99" s="17"/>
      <c r="O99" s="17"/>
      <c r="P99" s="17"/>
      <c r="Q99" s="17"/>
    </row>
    <row r="100" spans="1:17" s="33" customFormat="1" ht="12.75" customHeight="1" thickBot="1">
      <c r="A100" s="131">
        <v>46039</v>
      </c>
      <c r="B100" s="136" t="str">
        <f t="shared" si="3"/>
        <v>sobota</v>
      </c>
      <c r="C100" s="103">
        <v>0.77777777777777779</v>
      </c>
      <c r="D100" s="52" t="s">
        <v>31</v>
      </c>
      <c r="E100" s="109">
        <v>0.87847222222222221</v>
      </c>
      <c r="F100" s="65" t="s">
        <v>48</v>
      </c>
      <c r="G100" s="155"/>
      <c r="H100" s="288" t="s">
        <v>62</v>
      </c>
      <c r="I100" s="172" t="s">
        <v>75</v>
      </c>
      <c r="J100" s="53">
        <v>3</v>
      </c>
      <c r="K100" s="31"/>
      <c r="L100" s="17"/>
      <c r="M100" s="17"/>
      <c r="N100" s="17"/>
      <c r="O100" s="17"/>
      <c r="P100" s="17"/>
      <c r="Q100" s="17"/>
    </row>
    <row r="101" spans="1:17" s="33" customFormat="1" ht="12.75" customHeight="1">
      <c r="A101" s="120">
        <v>46040</v>
      </c>
      <c r="B101" s="135" t="str">
        <f t="shared" si="3"/>
        <v>niedziela</v>
      </c>
      <c r="C101" s="101">
        <v>0.33333333333333331</v>
      </c>
      <c r="D101" s="54" t="s">
        <v>31</v>
      </c>
      <c r="E101" s="107">
        <v>0.43402777777777773</v>
      </c>
      <c r="F101" s="190" t="s">
        <v>56</v>
      </c>
      <c r="G101" s="174"/>
      <c r="H101" s="193" t="s">
        <v>60</v>
      </c>
      <c r="I101" s="72" t="s">
        <v>75</v>
      </c>
      <c r="J101" s="176">
        <v>3</v>
      </c>
      <c r="K101" s="17"/>
      <c r="L101" s="17"/>
      <c r="M101" s="17"/>
      <c r="N101" s="17"/>
      <c r="O101" s="17"/>
      <c r="P101" s="17"/>
      <c r="Q101" s="17"/>
    </row>
    <row r="102" spans="1:17" s="17" customFormat="1" ht="13.5" thickBot="1">
      <c r="A102" s="121">
        <v>46040</v>
      </c>
      <c r="B102" s="135" t="str">
        <f t="shared" si="3"/>
        <v>niedziela</v>
      </c>
      <c r="C102" s="102">
        <v>0.44097222222222227</v>
      </c>
      <c r="D102" s="49" t="s">
        <v>31</v>
      </c>
      <c r="E102" s="108">
        <v>0.54166666666666663</v>
      </c>
      <c r="F102" s="188" t="s">
        <v>58</v>
      </c>
      <c r="G102" s="46"/>
      <c r="H102" s="206" t="s">
        <v>59</v>
      </c>
      <c r="I102" s="183" t="s">
        <v>75</v>
      </c>
      <c r="J102" s="186">
        <v>3</v>
      </c>
      <c r="K102" s="31"/>
    </row>
    <row r="103" spans="1:17" s="17" customFormat="1" ht="13.5" thickBot="1">
      <c r="A103" s="227"/>
      <c r="B103" s="228"/>
      <c r="C103" s="229"/>
      <c r="D103" s="230"/>
      <c r="E103" s="229"/>
      <c r="F103" s="247"/>
      <c r="G103" s="232"/>
      <c r="H103" s="244"/>
      <c r="I103" s="245"/>
      <c r="J103" s="246"/>
    </row>
    <row r="104" spans="1:17" s="17" customFormat="1" ht="12.75">
      <c r="A104" s="127">
        <v>46053</v>
      </c>
      <c r="B104" s="124" t="str">
        <f t="shared" si="3"/>
        <v>sobota</v>
      </c>
      <c r="C104" s="102">
        <v>0.33333333333333331</v>
      </c>
      <c r="D104" s="49" t="s">
        <v>31</v>
      </c>
      <c r="E104" s="108">
        <v>0.43402777777777773</v>
      </c>
      <c r="F104" s="59" t="s">
        <v>50</v>
      </c>
      <c r="G104" s="154"/>
      <c r="H104" s="66" t="s">
        <v>77</v>
      </c>
      <c r="I104" s="314" t="s">
        <v>89</v>
      </c>
      <c r="J104" s="95">
        <v>3</v>
      </c>
    </row>
    <row r="105" spans="1:17" s="17" customFormat="1" ht="12.75">
      <c r="A105" s="127">
        <v>46053</v>
      </c>
      <c r="B105" s="135" t="str">
        <f t="shared" si="3"/>
        <v>sobota</v>
      </c>
      <c r="C105" s="102">
        <v>0.44097222222222227</v>
      </c>
      <c r="D105" s="49" t="s">
        <v>31</v>
      </c>
      <c r="E105" s="108">
        <v>0.54166666666666663</v>
      </c>
      <c r="F105" s="60" t="s">
        <v>82</v>
      </c>
      <c r="G105" s="208"/>
      <c r="H105" s="89" t="s">
        <v>77</v>
      </c>
      <c r="I105" s="67">
        <v>212</v>
      </c>
      <c r="J105" s="48">
        <v>3</v>
      </c>
    </row>
    <row r="106" spans="1:17" s="17" customFormat="1" ht="13.5" thickBot="1">
      <c r="A106" s="127">
        <v>46053</v>
      </c>
      <c r="B106" s="135" t="str">
        <f t="shared" si="3"/>
        <v>sobota</v>
      </c>
      <c r="C106" s="102">
        <v>0.5625</v>
      </c>
      <c r="D106" s="49" t="s">
        <v>31</v>
      </c>
      <c r="E106" s="108">
        <v>0.66319444444444442</v>
      </c>
      <c r="F106" s="61" t="s">
        <v>42</v>
      </c>
      <c r="G106" s="154"/>
      <c r="H106" s="66" t="s">
        <v>80</v>
      </c>
      <c r="I106" s="49">
        <v>212</v>
      </c>
      <c r="J106" s="82">
        <v>3</v>
      </c>
      <c r="K106" s="31"/>
    </row>
    <row r="107" spans="1:17" s="17" customFormat="1" ht="12.75">
      <c r="A107" s="125">
        <v>46054</v>
      </c>
      <c r="B107" s="133" t="str">
        <f t="shared" si="3"/>
        <v>niedziela</v>
      </c>
      <c r="C107" s="101">
        <v>0.33333333333333331</v>
      </c>
      <c r="D107" s="54" t="s">
        <v>31</v>
      </c>
      <c r="E107" s="107">
        <v>0.43402777777777773</v>
      </c>
      <c r="F107" s="59" t="s">
        <v>82</v>
      </c>
      <c r="G107" s="214"/>
      <c r="H107" s="274" t="s">
        <v>77</v>
      </c>
      <c r="I107" s="72">
        <v>301</v>
      </c>
      <c r="J107" s="44">
        <v>3</v>
      </c>
    </row>
    <row r="108" spans="1:17" s="17" customFormat="1" ht="12.75">
      <c r="A108" s="127">
        <v>46054</v>
      </c>
      <c r="B108" s="135" t="str">
        <f t="shared" si="3"/>
        <v>niedziela</v>
      </c>
      <c r="C108" s="102">
        <v>0.44097222222222227</v>
      </c>
      <c r="D108" s="49" t="s">
        <v>31</v>
      </c>
      <c r="E108" s="108">
        <v>0.54166666666666663</v>
      </c>
      <c r="F108" s="61" t="s">
        <v>42</v>
      </c>
      <c r="G108" s="154"/>
      <c r="H108" s="160" t="s">
        <v>80</v>
      </c>
      <c r="I108" s="158">
        <v>301</v>
      </c>
      <c r="J108" s="82">
        <v>3</v>
      </c>
    </row>
    <row r="109" spans="1:17" s="17" customFormat="1" ht="13.5" thickBot="1">
      <c r="A109" s="127">
        <v>46054</v>
      </c>
      <c r="B109" s="135" t="str">
        <f t="shared" si="3"/>
        <v>niedziela</v>
      </c>
      <c r="C109" s="102">
        <v>0.5625</v>
      </c>
      <c r="D109" s="49" t="s">
        <v>31</v>
      </c>
      <c r="E109" s="108">
        <v>0.66319444444444442</v>
      </c>
      <c r="F109" s="65" t="s">
        <v>42</v>
      </c>
      <c r="G109" s="248"/>
      <c r="H109" s="160" t="s">
        <v>80</v>
      </c>
      <c r="I109" s="158">
        <v>301</v>
      </c>
      <c r="J109" s="82">
        <v>3</v>
      </c>
    </row>
    <row r="110" spans="1:17" s="17" customFormat="1" ht="12.75">
      <c r="A110" s="139"/>
      <c r="B110" s="140"/>
      <c r="C110" s="141"/>
      <c r="D110" s="142"/>
      <c r="E110" s="149"/>
      <c r="F110" s="66"/>
      <c r="G110" s="46"/>
      <c r="H110" s="59"/>
      <c r="I110" s="311"/>
      <c r="J110" s="83"/>
      <c r="K110" s="31"/>
    </row>
    <row r="111" spans="1:17" s="17" customFormat="1" ht="12.75">
      <c r="A111" s="144"/>
      <c r="B111" s="137"/>
      <c r="C111" s="138"/>
      <c r="D111" s="79"/>
      <c r="E111" s="150"/>
      <c r="F111" s="66"/>
      <c r="G111" s="46"/>
      <c r="H111" s="60"/>
      <c r="I111" s="312"/>
      <c r="J111" s="82"/>
      <c r="K111" s="31"/>
    </row>
    <row r="112" spans="1:17" s="17" customFormat="1" ht="13.5" thickBot="1">
      <c r="A112" s="145"/>
      <c r="B112" s="146"/>
      <c r="C112" s="147"/>
      <c r="D112" s="80"/>
      <c r="E112" s="151"/>
      <c r="F112" s="169"/>
      <c r="G112" s="51"/>
      <c r="H112" s="69"/>
      <c r="I112" s="172"/>
      <c r="J112" s="84"/>
    </row>
    <row r="113" spans="1:11" s="17" customFormat="1" ht="13.5" thickBot="1">
      <c r="A113" s="55"/>
      <c r="B113" s="55"/>
      <c r="C113" s="55"/>
      <c r="D113" s="55"/>
      <c r="E113" s="55"/>
      <c r="F113" s="266"/>
      <c r="G113" s="56"/>
      <c r="H113" s="267"/>
      <c r="I113" s="57"/>
      <c r="J113" s="173">
        <f>SUM(J8:J112)</f>
        <v>255</v>
      </c>
    </row>
    <row r="114" spans="1:11" s="17" customFormat="1" ht="12.75">
      <c r="A114" s="55"/>
      <c r="B114" s="55"/>
      <c r="C114" s="55"/>
      <c r="D114" s="55"/>
      <c r="E114" s="55"/>
      <c r="F114" s="268"/>
      <c r="G114" s="269"/>
      <c r="H114" s="270"/>
      <c r="I114" s="271"/>
      <c r="J114" s="266"/>
    </row>
    <row r="115" spans="1:11" s="17" customFormat="1" ht="12.75">
      <c r="A115" s="55"/>
      <c r="B115" s="55"/>
      <c r="C115" s="55"/>
      <c r="D115" s="55"/>
      <c r="E115" s="55"/>
      <c r="F115" s="272" t="s">
        <v>32</v>
      </c>
      <c r="G115" s="273">
        <f>SUM(J8,J112)</f>
        <v>3</v>
      </c>
      <c r="H115" s="270"/>
      <c r="I115" s="271"/>
      <c r="J115" s="266"/>
    </row>
    <row r="116" spans="1:11" s="17" customFormat="1" ht="12.75">
      <c r="A116" s="55"/>
      <c r="B116" s="55"/>
      <c r="C116" s="55"/>
      <c r="D116" s="55"/>
      <c r="E116" s="55"/>
      <c r="G116" s="18"/>
      <c r="H116" s="19"/>
      <c r="I116" s="271"/>
      <c r="J116" s="55"/>
    </row>
    <row r="117" spans="1:11" s="17" customFormat="1" ht="13.5" thickBot="1">
      <c r="A117" s="55"/>
      <c r="B117" s="55"/>
      <c r="C117" s="55"/>
      <c r="D117" s="55"/>
      <c r="E117" s="55"/>
      <c r="G117" s="18"/>
      <c r="H117" s="19"/>
      <c r="I117" s="271"/>
      <c r="J117" s="55"/>
    </row>
    <row r="118" spans="1:11" s="17" customFormat="1" ht="12.75">
      <c r="A118" s="55"/>
      <c r="B118" s="55"/>
      <c r="C118" s="55"/>
      <c r="D118" s="55"/>
      <c r="E118" s="55"/>
      <c r="F118" s="250" t="s">
        <v>42</v>
      </c>
      <c r="G118" s="91">
        <f t="shared" ref="G118:G133" si="4">SUMIF($F$8:$F$112,F118,$J$8:$J$112)</f>
        <v>27</v>
      </c>
      <c r="H118" s="251"/>
      <c r="I118" s="252">
        <v>27</v>
      </c>
      <c r="J118" s="257"/>
      <c r="K118" s="258" t="s">
        <v>73</v>
      </c>
    </row>
    <row r="119" spans="1:11" s="17" customFormat="1" ht="12.75">
      <c r="A119" s="55"/>
      <c r="B119" s="55"/>
      <c r="C119" s="55"/>
      <c r="D119" s="55"/>
      <c r="E119" s="55"/>
      <c r="F119" s="194" t="s">
        <v>43</v>
      </c>
      <c r="G119" s="88">
        <f t="shared" si="4"/>
        <v>9</v>
      </c>
      <c r="H119" s="253"/>
      <c r="I119" s="254">
        <v>9</v>
      </c>
      <c r="J119" s="257"/>
      <c r="K119" s="258" t="s">
        <v>71</v>
      </c>
    </row>
    <row r="120" spans="1:11" s="17" customFormat="1" ht="12.75">
      <c r="A120" s="55"/>
      <c r="B120" s="55"/>
      <c r="C120" s="55"/>
      <c r="D120" s="55"/>
      <c r="E120" s="55"/>
      <c r="F120" s="194" t="s">
        <v>44</v>
      </c>
      <c r="G120" s="88">
        <f t="shared" si="4"/>
        <v>9</v>
      </c>
      <c r="H120" s="255"/>
      <c r="I120" s="254">
        <v>9</v>
      </c>
      <c r="J120" s="257"/>
      <c r="K120" s="258" t="s">
        <v>71</v>
      </c>
    </row>
    <row r="121" spans="1:11" s="17" customFormat="1" ht="12.75">
      <c r="A121" s="55"/>
      <c r="B121" s="55"/>
      <c r="C121" s="55"/>
      <c r="D121" s="55"/>
      <c r="E121" s="55"/>
      <c r="F121" s="194" t="s">
        <v>45</v>
      </c>
      <c r="G121" s="88">
        <f t="shared" si="4"/>
        <v>18</v>
      </c>
      <c r="H121" s="253"/>
      <c r="I121" s="254">
        <v>18</v>
      </c>
      <c r="J121" s="257"/>
      <c r="K121" s="258" t="s">
        <v>64</v>
      </c>
    </row>
    <row r="122" spans="1:11" s="17" customFormat="1" ht="12.75">
      <c r="A122" s="55"/>
      <c r="B122" s="55"/>
      <c r="C122" s="55"/>
      <c r="D122" s="55"/>
      <c r="E122" s="55"/>
      <c r="F122" s="194" t="s">
        <v>46</v>
      </c>
      <c r="G122" s="88">
        <f t="shared" si="4"/>
        <v>9</v>
      </c>
      <c r="H122" s="253"/>
      <c r="I122" s="254">
        <v>9</v>
      </c>
      <c r="J122" s="257"/>
      <c r="K122" s="258" t="s">
        <v>65</v>
      </c>
    </row>
    <row r="123" spans="1:11" s="17" customFormat="1" ht="12.75">
      <c r="A123" s="55"/>
      <c r="B123" s="55"/>
      <c r="C123" s="55"/>
      <c r="D123" s="55"/>
      <c r="E123" s="55"/>
      <c r="F123" s="194" t="s">
        <v>47</v>
      </c>
      <c r="G123" s="88">
        <f t="shared" si="4"/>
        <v>9</v>
      </c>
      <c r="H123" s="255"/>
      <c r="I123" s="254">
        <v>9</v>
      </c>
      <c r="J123" s="257"/>
      <c r="K123" s="258" t="s">
        <v>65</v>
      </c>
    </row>
    <row r="124" spans="1:11" s="17" customFormat="1" ht="12.75">
      <c r="A124" s="55"/>
      <c r="B124" s="55"/>
      <c r="C124" s="55"/>
      <c r="D124" s="55"/>
      <c r="E124" s="55"/>
      <c r="F124" s="194" t="s">
        <v>48</v>
      </c>
      <c r="G124" s="88">
        <f t="shared" si="4"/>
        <v>18</v>
      </c>
      <c r="H124" s="255"/>
      <c r="I124" s="254">
        <v>18</v>
      </c>
      <c r="J124" s="257"/>
      <c r="K124" s="258" t="s">
        <v>62</v>
      </c>
    </row>
    <row r="125" spans="1:11" s="17" customFormat="1" ht="12.75">
      <c r="A125" s="55"/>
      <c r="B125" s="55"/>
      <c r="C125" s="55"/>
      <c r="D125" s="55"/>
      <c r="E125" s="55"/>
      <c r="F125" s="256" t="s">
        <v>49</v>
      </c>
      <c r="G125" s="88">
        <f t="shared" si="4"/>
        <v>9</v>
      </c>
      <c r="H125" s="255"/>
      <c r="I125" s="254">
        <v>9</v>
      </c>
      <c r="J125" s="257"/>
      <c r="K125" s="258" t="s">
        <v>62</v>
      </c>
    </row>
    <row r="126" spans="1:11" s="17" customFormat="1" ht="12.75">
      <c r="A126" s="55"/>
      <c r="B126" s="55"/>
      <c r="C126" s="55"/>
      <c r="D126" s="55"/>
      <c r="E126" s="55"/>
      <c r="F126" s="256" t="s">
        <v>50</v>
      </c>
      <c r="G126" s="88">
        <f t="shared" si="4"/>
        <v>18</v>
      </c>
      <c r="H126" s="255"/>
      <c r="I126" s="254">
        <v>18</v>
      </c>
      <c r="J126" s="257"/>
      <c r="K126" s="258" t="s">
        <v>63</v>
      </c>
    </row>
    <row r="127" spans="1:11" s="17" customFormat="1" ht="12.75">
      <c r="A127" s="55"/>
      <c r="B127" s="55"/>
      <c r="C127" s="55"/>
      <c r="D127" s="55"/>
      <c r="E127" s="55"/>
      <c r="F127" s="256" t="s">
        <v>51</v>
      </c>
      <c r="G127" s="88">
        <f t="shared" si="4"/>
        <v>18</v>
      </c>
      <c r="H127" s="255"/>
      <c r="I127" s="254">
        <v>18</v>
      </c>
      <c r="J127" s="257"/>
      <c r="K127" s="258" t="s">
        <v>61</v>
      </c>
    </row>
    <row r="128" spans="1:11" s="17" customFormat="1" ht="12.75">
      <c r="A128" s="55"/>
      <c r="B128" s="55"/>
      <c r="C128" s="55"/>
      <c r="D128" s="55"/>
      <c r="E128" s="55"/>
      <c r="F128" s="256" t="s">
        <v>52</v>
      </c>
      <c r="G128" s="88">
        <f t="shared" si="4"/>
        <v>18</v>
      </c>
      <c r="H128" s="255"/>
      <c r="I128" s="254">
        <v>18</v>
      </c>
      <c r="J128" s="263"/>
      <c r="K128" s="258" t="s">
        <v>86</v>
      </c>
    </row>
    <row r="129" spans="1:11" s="17" customFormat="1" ht="12.75">
      <c r="A129" s="55"/>
      <c r="B129" s="55"/>
      <c r="C129" s="55"/>
      <c r="D129" s="55"/>
      <c r="E129" s="55"/>
      <c r="F129" s="256"/>
      <c r="G129" s="88">
        <f t="shared" si="4"/>
        <v>0</v>
      </c>
      <c r="H129" s="255"/>
      <c r="I129" s="254"/>
      <c r="J129" s="257"/>
      <c r="K129" s="258"/>
    </row>
    <row r="130" spans="1:11" s="17" customFormat="1" ht="12.75">
      <c r="A130" s="55"/>
      <c r="B130" s="55"/>
      <c r="C130" s="55"/>
      <c r="D130" s="55"/>
      <c r="E130" s="55"/>
      <c r="F130" s="256" t="s">
        <v>81</v>
      </c>
      <c r="G130" s="88">
        <f t="shared" si="4"/>
        <v>9</v>
      </c>
      <c r="H130" s="255"/>
      <c r="I130" s="254">
        <v>9</v>
      </c>
      <c r="J130" s="257"/>
      <c r="K130" s="258" t="s">
        <v>66</v>
      </c>
    </row>
    <row r="131" spans="1:11" s="17" customFormat="1" ht="12.75">
      <c r="A131" s="55"/>
      <c r="B131" s="55"/>
      <c r="C131" s="55"/>
      <c r="D131" s="55"/>
      <c r="E131" s="55"/>
      <c r="F131" s="256" t="s">
        <v>82</v>
      </c>
      <c r="G131" s="88">
        <f t="shared" si="4"/>
        <v>18</v>
      </c>
      <c r="H131" s="255"/>
      <c r="I131" s="254">
        <v>18</v>
      </c>
      <c r="J131" s="257"/>
      <c r="K131" s="258" t="s">
        <v>67</v>
      </c>
    </row>
    <row r="132" spans="1:11" s="17" customFormat="1" ht="12.75">
      <c r="A132" s="55"/>
      <c r="B132" s="55"/>
      <c r="C132" s="55"/>
      <c r="D132" s="55"/>
      <c r="E132" s="55"/>
      <c r="F132" s="256" t="s">
        <v>53</v>
      </c>
      <c r="G132" s="88">
        <f t="shared" si="4"/>
        <v>15</v>
      </c>
      <c r="H132" s="255"/>
      <c r="I132" s="254">
        <v>15</v>
      </c>
      <c r="J132" s="257"/>
      <c r="K132" s="258" t="s">
        <v>68</v>
      </c>
    </row>
    <row r="133" spans="1:11" s="17" customFormat="1" ht="12.75">
      <c r="A133" s="55"/>
      <c r="B133" s="55"/>
      <c r="C133" s="55"/>
      <c r="D133" s="55"/>
      <c r="E133" s="55"/>
      <c r="F133" s="256" t="s">
        <v>54</v>
      </c>
      <c r="G133" s="88">
        <f t="shared" si="4"/>
        <v>15</v>
      </c>
      <c r="H133" s="253"/>
      <c r="I133" s="254">
        <v>15</v>
      </c>
      <c r="J133" s="257"/>
      <c r="K133" s="258" t="s">
        <v>68</v>
      </c>
    </row>
    <row r="134" spans="1:11" s="17" customFormat="1" ht="12.75">
      <c r="A134" s="55"/>
      <c r="B134" s="55"/>
      <c r="C134" s="55"/>
      <c r="D134" s="55"/>
      <c r="E134" s="55"/>
      <c r="F134" s="256"/>
      <c r="G134" s="88"/>
      <c r="H134" s="253"/>
      <c r="I134" s="254"/>
      <c r="J134" s="257"/>
      <c r="K134" s="258"/>
    </row>
    <row r="135" spans="1:11" s="17" customFormat="1" ht="12.75">
      <c r="A135" s="55"/>
      <c r="B135" s="55"/>
      <c r="C135" s="55"/>
      <c r="D135" s="55"/>
      <c r="E135" s="55"/>
      <c r="F135" s="256" t="s">
        <v>55</v>
      </c>
      <c r="G135" s="88">
        <f>SUMIF($F$8:$F$112,F135,$J$8:$J$112)</f>
        <v>0</v>
      </c>
      <c r="H135" s="255"/>
      <c r="I135" s="254"/>
      <c r="J135" s="257"/>
      <c r="K135" s="258"/>
    </row>
    <row r="136" spans="1:11" s="17" customFormat="1" ht="12.75">
      <c r="A136" s="55"/>
      <c r="B136" s="55"/>
      <c r="C136" s="55"/>
      <c r="D136" s="55"/>
      <c r="E136" s="55"/>
      <c r="F136" s="259" t="s">
        <v>58</v>
      </c>
      <c r="G136" s="88">
        <f>SUMIF($F$8:$F$112,F136,$J$8:$J$112)</f>
        <v>9</v>
      </c>
      <c r="H136" s="260"/>
      <c r="I136" s="261">
        <v>9</v>
      </c>
      <c r="J136" s="257"/>
      <c r="K136" s="258" t="s">
        <v>60</v>
      </c>
    </row>
    <row r="137" spans="1:11" s="17" customFormat="1" ht="12.75">
      <c r="A137" s="55"/>
      <c r="B137" s="55"/>
      <c r="C137" s="55"/>
      <c r="D137" s="55"/>
      <c r="E137" s="55"/>
      <c r="F137" s="256" t="s">
        <v>57</v>
      </c>
      <c r="G137" s="88">
        <f>SUMIF($F$8:$F$112,F137,$J$8:$J$112)</f>
        <v>9</v>
      </c>
      <c r="H137" s="260"/>
      <c r="I137" s="261">
        <v>9</v>
      </c>
      <c r="J137" s="257"/>
      <c r="K137" s="258" t="s">
        <v>65</v>
      </c>
    </row>
    <row r="138" spans="1:11" s="17" customFormat="1" ht="12.75">
      <c r="A138" s="55"/>
      <c r="B138" s="55"/>
      <c r="C138" s="55"/>
      <c r="D138" s="55"/>
      <c r="E138" s="55"/>
      <c r="F138" s="256" t="s">
        <v>74</v>
      </c>
      <c r="G138" s="88">
        <f>SUMIF($F$8:$F$112,F138,$J$8:$J$112)</f>
        <v>9</v>
      </c>
      <c r="H138" s="260"/>
      <c r="I138" s="261">
        <v>9</v>
      </c>
      <c r="J138" s="257"/>
      <c r="K138" s="258" t="s">
        <v>72</v>
      </c>
    </row>
    <row r="139" spans="1:11" s="17" customFormat="1" ht="18.75" customHeight="1" thickBot="1">
      <c r="A139" s="55"/>
      <c r="B139" s="55"/>
      <c r="C139" s="55"/>
      <c r="D139" s="55"/>
      <c r="E139" s="55"/>
      <c r="F139" s="259" t="s">
        <v>58</v>
      </c>
      <c r="G139" s="88">
        <f>SUMIF($F$8:$F$112,F139,$J$8:$J$112)</f>
        <v>9</v>
      </c>
      <c r="H139" s="264"/>
      <c r="I139" s="262">
        <v>9</v>
      </c>
      <c r="J139" s="257"/>
      <c r="K139" s="258" t="s">
        <v>59</v>
      </c>
    </row>
    <row r="140" spans="1:11" s="17" customFormat="1" ht="13.5" thickBot="1">
      <c r="A140" s="55"/>
      <c r="B140" s="55"/>
      <c r="C140" s="55"/>
      <c r="D140" s="55"/>
      <c r="E140" s="55"/>
      <c r="F140" s="198"/>
      <c r="G140" s="96"/>
      <c r="H140" s="198"/>
      <c r="I140" s="265">
        <f>SUM(I118:I139)</f>
        <v>255</v>
      </c>
      <c r="J140" s="257"/>
      <c r="K140" s="258"/>
    </row>
    <row r="151" spans="6:6">
      <c r="F151" s="170"/>
    </row>
  </sheetData>
  <autoFilter ref="A7:J114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0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III sem IJiZP</vt:lpstr>
      <vt:lpstr>'III sem IJiZP'!Obszar_wydruku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2025-10-15T09:37:37Z</dcterms:modified>
</cp:coreProperties>
</file>