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V sem IJiZ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'V sem IJiZP'!$A$7:$J$116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'V sem IJiZP'!$A$1:$N$140</definedName>
  </definedNames>
  <calcPr calcId="145621" iterateDelta="1E-4"/>
</workbook>
</file>

<file path=xl/calcChain.xml><?xml version="1.0" encoding="utf-8"?>
<calcChain xmlns="http://schemas.openxmlformats.org/spreadsheetml/2006/main">
  <c r="B51" i="6" l="1"/>
  <c r="G136" i="6" l="1"/>
  <c r="G137" i="6"/>
  <c r="B22" i="6" l="1"/>
  <c r="B21" i="6"/>
  <c r="G120" i="6" l="1"/>
  <c r="G121" i="6"/>
  <c r="G122" i="6"/>
  <c r="G123" i="6"/>
  <c r="G124" i="6"/>
  <c r="G125" i="6"/>
  <c r="G126" i="6"/>
  <c r="B46" i="6" l="1"/>
  <c r="G117" i="6"/>
  <c r="G127" i="6"/>
  <c r="G128" i="6"/>
  <c r="G129" i="6"/>
  <c r="G130" i="6"/>
  <c r="G131" i="6"/>
  <c r="G132" i="6"/>
  <c r="G133" i="6"/>
  <c r="G134" i="6"/>
  <c r="G135" i="6"/>
  <c r="G138" i="6" l="1"/>
  <c r="I138" i="6"/>
  <c r="B111" i="6" l="1"/>
  <c r="B110" i="6"/>
  <c r="B109" i="6"/>
  <c r="B108" i="6"/>
  <c r="B107" i="6"/>
  <c r="B105" i="6"/>
  <c r="B104" i="6"/>
  <c r="B103" i="6"/>
  <c r="B102" i="6"/>
  <c r="B101" i="6"/>
  <c r="B100" i="6"/>
  <c r="B99" i="6"/>
  <c r="B98" i="6"/>
  <c r="B97" i="6"/>
  <c r="B96" i="6"/>
  <c r="B84" i="6"/>
  <c r="B83" i="6"/>
  <c r="B82" i="6"/>
  <c r="B81" i="6"/>
  <c r="B80" i="6"/>
  <c r="B79" i="6"/>
  <c r="B78" i="6"/>
  <c r="B77" i="6"/>
  <c r="B76" i="6"/>
  <c r="B75" i="6"/>
  <c r="B74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5" i="6"/>
  <c r="B44" i="6"/>
  <c r="B43" i="6"/>
  <c r="B42" i="6"/>
  <c r="B41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0" i="6"/>
  <c r="B19" i="6"/>
  <c r="B17" i="6"/>
  <c r="B16" i="6"/>
  <c r="B15" i="6"/>
  <c r="B14" i="6"/>
  <c r="B13" i="6"/>
  <c r="B12" i="6"/>
  <c r="B11" i="6"/>
  <c r="B10" i="6"/>
  <c r="B9" i="6"/>
  <c r="B8" i="6"/>
  <c r="J115" i="6" l="1"/>
</calcChain>
</file>

<file path=xl/sharedStrings.xml><?xml version="1.0" encoding="utf-8"?>
<sst xmlns="http://schemas.openxmlformats.org/spreadsheetml/2006/main" count="441" uniqueCount="93">
  <si>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</si>
  <si>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</si>
  <si>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</si>
  <si>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</si>
  <si>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</si>
  <si>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</si>
  <si>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</si>
  <si>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</si>
  <si>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</si>
  <si>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</si>
  <si>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</si>
  <si>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</si>
  <si>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</si>
  <si>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</si>
  <si>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</si>
  <si>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</si>
  <si>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</si>
  <si>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</si>
  <si>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</si>
  <si>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</si>
  <si>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</si>
  <si>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</si>
  <si>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</si>
  <si>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</si>
  <si>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</si>
  <si>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</si>
  <si>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</si>
  <si>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</si>
  <si>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</si>
  <si>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</si>
  <si>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</si>
  <si>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</si>
  <si>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</si>
  <si>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</si>
  <si>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</si>
  <si>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</si>
  <si>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</si>
  <si>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</si>
  <si>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</si>
  <si>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KZJ</t>
  </si>
  <si>
    <t>Szkiel</t>
  </si>
  <si>
    <t>e-learning</t>
  </si>
  <si>
    <t>Dmowski</t>
  </si>
  <si>
    <t>V</t>
  </si>
  <si>
    <t>NABÓR  2023 / 2024</t>
  </si>
  <si>
    <t>Zarządzanie zapasami w procesach produkcyjnych W</t>
  </si>
  <si>
    <t>Zarządzanie zapasami w procesach produkcyjnych CW</t>
  </si>
  <si>
    <t>Kozirok</t>
  </si>
  <si>
    <t xml:space="preserve"> Metody i techniki inżynierii jakości W</t>
  </si>
  <si>
    <t xml:space="preserve"> Metody i techniki inżynierii jakości CW</t>
  </si>
  <si>
    <t>Design management W</t>
  </si>
  <si>
    <t>Design management P</t>
  </si>
  <si>
    <t>Projektowanie i wdrażanie systemów zarządzania jakością W</t>
  </si>
  <si>
    <t>Projektowanie i wdrażanie systemów zarządzania jakością P</t>
  </si>
  <si>
    <t>Wierzowiecka 24/6</t>
  </si>
  <si>
    <t>Wierzowiecka</t>
  </si>
  <si>
    <t>Ładunkoznawstwo W</t>
  </si>
  <si>
    <t>Ładunkoznawstwo Lab</t>
  </si>
  <si>
    <t xml:space="preserve">Język obcy IV </t>
  </si>
  <si>
    <t xml:space="preserve"> Ocena jakości produktów nieżywnościowych W</t>
  </si>
  <si>
    <t xml:space="preserve"> Ocena jakości produktów nieżywnościowych Lab</t>
  </si>
  <si>
    <t>Ocena jakości produktów pochodzenia zwierzęcego W</t>
  </si>
  <si>
    <t>Ocena jakości produktów pochodzenia zwierzęcego Lab</t>
  </si>
  <si>
    <t>Seminarium dyplomowe I</t>
  </si>
  <si>
    <t>Kukułowicz 9 Stankiewcz 9</t>
  </si>
  <si>
    <t>Piszczatowska</t>
  </si>
  <si>
    <t>Dmowski 9 Popek 9</t>
  </si>
  <si>
    <t>Flis 9 Krasowska 9</t>
  </si>
  <si>
    <t>KJPPiCH</t>
  </si>
  <si>
    <t>Palka</t>
  </si>
  <si>
    <t xml:space="preserve"> Wykład monograficzny II- Wyzwania związane z międzynarodowym obrotem towarami</t>
  </si>
  <si>
    <t>IJiZP - III rok</t>
  </si>
  <si>
    <t xml:space="preserve">Popek </t>
  </si>
  <si>
    <t>Teams</t>
  </si>
  <si>
    <t>Prac. KJPPiCH</t>
  </si>
  <si>
    <t>Kukułowicz</t>
  </si>
  <si>
    <t>Newerli-Guz</t>
  </si>
  <si>
    <t>Stankiewicz</t>
  </si>
  <si>
    <t>Żak</t>
  </si>
  <si>
    <t>Stasiuk</t>
  </si>
  <si>
    <t>Krasowska</t>
  </si>
  <si>
    <t>Flis</t>
  </si>
  <si>
    <t>C 151</t>
  </si>
  <si>
    <t>C 150</t>
  </si>
  <si>
    <t>B 19</t>
  </si>
  <si>
    <t>C61</t>
  </si>
  <si>
    <t>C 61</t>
  </si>
  <si>
    <t>C150</t>
  </si>
  <si>
    <t>C 149</t>
  </si>
  <si>
    <t>C149</t>
  </si>
  <si>
    <t>C 144</t>
  </si>
  <si>
    <t>C144</t>
  </si>
  <si>
    <t>15-10-2025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</si>
</sst>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62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10"/>
      <color theme="7" tint="0.79998168889431442"/>
      <name val="Arial CE"/>
      <family val="2"/>
      <charset val="238"/>
    </font>
    <font>
      <sz val="9"/>
      <color theme="7" tint="0.79998168889431442"/>
      <name val="Arial CE"/>
      <family val="2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sz val="9"/>
      <color rgb="FFFF0000"/>
      <name val="Arial CE"/>
      <family val="2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9"/>
      <color rgb="FFFF0000"/>
      <name val="Arial CE1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"/>
      <family val="2"/>
      <charset val="238"/>
    </font>
    <font>
      <b/>
      <sz val="10"/>
      <name val="Arial CE1"/>
      <charset val="238"/>
    </font>
    <font>
      <sz val="8"/>
      <name val="Arial CE"/>
      <charset val="238"/>
    </font>
    <font>
      <sz val="10"/>
      <color theme="7" tint="0.79998168889431442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4" fillId="0" borderId="0"/>
  </cellStyleXfs>
  <cellXfs count="306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21" fillId="0" borderId="0" xfId="44" applyAlignment="1">
      <alignment shrinkToFit="1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8" fillId="0" borderId="0" xfId="44" applyFont="1" applyBorder="1" applyAlignment="1">
      <alignment horizontal="center" shrinkToFit="1"/>
    </xf>
    <xf numFmtId="164" fontId="28" fillId="0" borderId="0" xfId="44" applyFont="1"/>
    <xf numFmtId="164" fontId="39" fillId="0" borderId="16" xfId="44" applyFont="1" applyBorder="1" applyAlignment="1">
      <alignment shrinkToFit="1"/>
    </xf>
    <xf numFmtId="164" fontId="39" fillId="0" borderId="0" xfId="44" applyFont="1" applyBorder="1" applyAlignment="1">
      <alignment shrinkToFit="1"/>
    </xf>
    <xf numFmtId="164" fontId="44" fillId="0" borderId="14" xfId="44" applyFont="1" applyBorder="1" applyAlignment="1">
      <alignment horizontal="center"/>
    </xf>
    <xf numFmtId="164" fontId="40" fillId="0" borderId="16" xfId="44" applyFont="1" applyBorder="1" applyAlignment="1">
      <alignment shrinkToFit="1"/>
    </xf>
    <xf numFmtId="164" fontId="44" fillId="0" borderId="13" xfId="44" applyFont="1" applyBorder="1" applyAlignment="1">
      <alignment horizontal="center"/>
    </xf>
    <xf numFmtId="164" fontId="47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/>
    <xf numFmtId="164" fontId="39" fillId="0" borderId="13" xfId="44" applyFont="1" applyBorder="1" applyAlignment="1">
      <alignment horizontal="center" shrinkToFit="1"/>
    </xf>
    <xf numFmtId="164" fontId="39" fillId="0" borderId="14" xfId="44" applyFont="1" applyBorder="1"/>
    <xf numFmtId="164" fontId="39" fillId="0" borderId="0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9" fillId="0" borderId="18" xfId="44" applyFont="1" applyBorder="1" applyAlignment="1">
      <alignment shrinkToFit="1"/>
    </xf>
    <xf numFmtId="1" fontId="39" fillId="0" borderId="26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164" fontId="39" fillId="0" borderId="18" xfId="44" applyFont="1" applyBorder="1"/>
    <xf numFmtId="164" fontId="39" fillId="0" borderId="25" xfId="44" applyFont="1" applyBorder="1"/>
    <xf numFmtId="164" fontId="39" fillId="0" borderId="14" xfId="44" applyFont="1" applyBorder="1" applyAlignment="1">
      <alignment horizontal="center" shrinkToFit="1"/>
    </xf>
    <xf numFmtId="164" fontId="48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" fontId="39" fillId="0" borderId="26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18" xfId="44" applyFont="1" applyFill="1" applyBorder="1" applyAlignment="1">
      <alignment shrinkToFit="1"/>
    </xf>
    <xf numFmtId="1" fontId="39" fillId="0" borderId="14" xfId="44" applyNumberFormat="1" applyFont="1" applyFill="1" applyBorder="1" applyAlignment="1">
      <alignment horizontal="center"/>
    </xf>
    <xf numFmtId="164" fontId="39" fillId="0" borderId="27" xfId="44" applyFont="1" applyFill="1" applyBorder="1" applyAlignment="1">
      <alignment shrinkToFit="1"/>
    </xf>
    <xf numFmtId="1" fontId="39" fillId="0" borderId="16" xfId="44" applyNumberFormat="1" applyFont="1" applyFill="1" applyBorder="1" applyAlignment="1">
      <alignment horizontal="center"/>
    </xf>
    <xf numFmtId="164" fontId="38" fillId="0" borderId="25" xfId="44" applyFont="1" applyBorder="1" applyAlignment="1">
      <alignment horizontal="center" shrinkToFit="1"/>
    </xf>
    <xf numFmtId="164" fontId="49" fillId="20" borderId="0" xfId="44" applyFont="1" applyFill="1" applyProtection="1"/>
    <xf numFmtId="164" fontId="21" fillId="0" borderId="35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44" fillId="0" borderId="13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0" borderId="18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19" borderId="18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164" fontId="51" fillId="0" borderId="0" xfId="44" applyFont="1" applyAlignment="1" applyProtection="1">
      <alignment horizontal="center"/>
    </xf>
    <xf numFmtId="20" fontId="44" fillId="19" borderId="13" xfId="44" applyNumberFormat="1" applyFont="1" applyFill="1" applyBorder="1" applyAlignment="1">
      <alignment horizontal="center"/>
    </xf>
    <xf numFmtId="164" fontId="39" fillId="0" borderId="38" xfId="44" applyFont="1" applyBorder="1" applyAlignment="1">
      <alignment horizontal="center"/>
    </xf>
    <xf numFmtId="164" fontId="52" fillId="20" borderId="0" xfId="44" applyFont="1" applyFill="1" applyProtection="1"/>
    <xf numFmtId="164" fontId="53" fillId="0" borderId="0" xfId="44" applyFont="1" applyProtection="1"/>
    <xf numFmtId="164" fontId="53" fillId="0" borderId="0" xfId="44" applyFont="1" applyAlignment="1" applyProtection="1">
      <alignment horizontal="left"/>
    </xf>
    <xf numFmtId="164" fontId="54" fillId="0" borderId="0" xfId="44" applyFont="1" applyProtection="1"/>
    <xf numFmtId="164" fontId="55" fillId="0" borderId="0" xfId="44" applyFont="1" applyAlignment="1" applyProtection="1">
      <alignment horizontal="center" shrinkToFit="1"/>
    </xf>
    <xf numFmtId="164" fontId="39" fillId="19" borderId="37" xfId="44" applyFont="1" applyFill="1" applyBorder="1" applyAlignment="1">
      <alignment horizontal="center"/>
    </xf>
    <xf numFmtId="164" fontId="39" fillId="19" borderId="38" xfId="44" applyFont="1" applyFill="1" applyBorder="1" applyAlignment="1">
      <alignment horizontal="center"/>
    </xf>
    <xf numFmtId="164" fontId="28" fillId="0" borderId="0" xfId="44" applyFont="1" applyFill="1" applyProtection="1"/>
    <xf numFmtId="164" fontId="56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7" fillId="0" borderId="19" xfId="47" applyFont="1" applyBorder="1" applyAlignment="1">
      <alignment horizontal="left"/>
    </xf>
    <xf numFmtId="0" fontId="57" fillId="0" borderId="20" xfId="47" applyFont="1" applyBorder="1" applyAlignment="1">
      <alignment horizontal="left"/>
    </xf>
    <xf numFmtId="0" fontId="57" fillId="0" borderId="21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7" fillId="0" borderId="23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7" fillId="4" borderId="19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7" fillId="4" borderId="23" xfId="47" applyFont="1" applyFill="1" applyBorder="1" applyAlignment="1">
      <alignment horizontal="left"/>
    </xf>
    <xf numFmtId="0" fontId="57" fillId="0" borderId="13" xfId="47" applyFont="1" applyBorder="1" applyAlignment="1">
      <alignment horizontal="left"/>
    </xf>
    <xf numFmtId="0" fontId="57" fillId="0" borderId="29" xfId="47" applyFont="1" applyBorder="1" applyAlignment="1">
      <alignment horizontal="left"/>
    </xf>
    <xf numFmtId="0" fontId="57" fillId="0" borderId="14" xfId="47" applyFont="1" applyBorder="1" applyAlignment="1">
      <alignment horizontal="left"/>
    </xf>
    <xf numFmtId="0" fontId="57" fillId="0" borderId="16" xfId="47" applyFont="1" applyBorder="1" applyAlignment="1">
      <alignment horizontal="left"/>
    </xf>
    <xf numFmtId="0" fontId="57" fillId="0" borderId="22" xfId="47" applyFont="1" applyBorder="1" applyAlignment="1">
      <alignment horizontal="left"/>
    </xf>
    <xf numFmtId="164" fontId="39" fillId="0" borderId="41" xfId="44" applyFont="1" applyBorder="1"/>
    <xf numFmtId="164" fontId="39" fillId="0" borderId="42" xfId="44" applyFont="1" applyBorder="1"/>
    <xf numFmtId="164" fontId="39" fillId="0" borderId="42" xfId="44" applyFont="1" applyBorder="1" applyAlignment="1">
      <alignment shrinkToFit="1"/>
    </xf>
    <xf numFmtId="164" fontId="39" fillId="19" borderId="42" xfId="44" applyFont="1" applyFill="1" applyBorder="1" applyAlignment="1">
      <alignment shrinkToFit="1"/>
    </xf>
    <xf numFmtId="164" fontId="50" fillId="0" borderId="16" xfId="44" applyFont="1" applyBorder="1" applyAlignment="1">
      <alignment horizontal="center" shrinkToFit="1"/>
    </xf>
    <xf numFmtId="164" fontId="41" fillId="0" borderId="16" xfId="44" applyFont="1" applyBorder="1" applyAlignment="1">
      <alignment horizontal="center"/>
    </xf>
    <xf numFmtId="164" fontId="40" fillId="0" borderId="43" xfId="44" applyFont="1" applyBorder="1" applyAlignment="1">
      <alignment shrinkToFit="1"/>
    </xf>
    <xf numFmtId="164" fontId="39" fillId="0" borderId="44" xfId="44" applyFont="1" applyBorder="1" applyAlignment="1">
      <alignment horizontal="center"/>
    </xf>
    <xf numFmtId="0" fontId="57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5" xfId="47" applyNumberFormat="1" applyFont="1" applyFill="1" applyBorder="1" applyAlignment="1">
      <alignment horizontal="center"/>
    </xf>
    <xf numFmtId="0" fontId="57" fillId="0" borderId="45" xfId="47" applyFont="1" applyBorder="1" applyAlignment="1">
      <alignment horizontal="left"/>
    </xf>
    <xf numFmtId="20" fontId="39" fillId="0" borderId="45" xfId="44" applyNumberFormat="1" applyFont="1" applyBorder="1" applyAlignment="1">
      <alignment horizontal="center"/>
    </xf>
    <xf numFmtId="164" fontId="39" fillId="0" borderId="45" xfId="44" applyFont="1" applyBorder="1" applyAlignment="1">
      <alignment horizontal="center"/>
    </xf>
    <xf numFmtId="164" fontId="39" fillId="0" borderId="45" xfId="44" applyFont="1" applyBorder="1" applyAlignment="1">
      <alignment shrinkToFit="1"/>
    </xf>
    <xf numFmtId="171" fontId="39" fillId="19" borderId="18" xfId="47" applyNumberFormat="1" applyFont="1" applyFill="1" applyBorder="1" applyAlignment="1">
      <alignment horizontal="center"/>
    </xf>
    <xf numFmtId="171" fontId="39" fillId="19" borderId="27" xfId="47" applyNumberFormat="1" applyFont="1" applyFill="1" applyBorder="1" applyAlignment="1">
      <alignment horizontal="center"/>
    </xf>
    <xf numFmtId="0" fontId="57" fillId="0" borderId="28" xfId="47" applyFont="1" applyBorder="1" applyAlignment="1">
      <alignment horizontal="left"/>
    </xf>
    <xf numFmtId="20" fontId="39" fillId="0" borderId="28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20" fontId="39" fillId="0" borderId="30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31" xfId="44" applyNumberFormat="1" applyFont="1" applyBorder="1" applyAlignment="1">
      <alignment horizontal="center"/>
    </xf>
    <xf numFmtId="164" fontId="39" fillId="0" borderId="25" xfId="44" applyFont="1" applyBorder="1" applyAlignment="1">
      <alignment shrinkToFit="1"/>
    </xf>
    <xf numFmtId="164" fontId="39" fillId="0" borderId="45" xfId="44" applyFont="1" applyBorder="1"/>
    <xf numFmtId="164" fontId="39" fillId="0" borderId="18" xfId="44" applyFont="1" applyBorder="1" applyAlignment="1">
      <alignment horizontal="left" shrinkToFit="1"/>
    </xf>
    <xf numFmtId="164" fontId="39" fillId="0" borderId="26" xfId="44" applyFont="1" applyBorder="1" applyAlignment="1">
      <alignment horizontal="center" shrinkToFit="1"/>
    </xf>
    <xf numFmtId="164" fontId="38" fillId="0" borderId="26" xfId="44" applyFont="1" applyBorder="1" applyAlignment="1">
      <alignment horizontal="center" shrinkToFit="1"/>
    </xf>
    <xf numFmtId="164" fontId="38" fillId="0" borderId="30" xfId="44" applyFont="1" applyBorder="1" applyAlignment="1">
      <alignment horizontal="center" shrinkToFit="1"/>
    </xf>
    <xf numFmtId="164" fontId="39" fillId="0" borderId="30" xfId="44" applyFont="1" applyBorder="1" applyAlignment="1">
      <alignment horizontal="center" shrinkToFit="1"/>
    </xf>
    <xf numFmtId="164" fontId="39" fillId="0" borderId="27" xfId="44" applyFont="1" applyBorder="1" applyAlignment="1">
      <alignment horizontal="left" shrinkToFit="1"/>
    </xf>
    <xf numFmtId="164" fontId="39" fillId="0" borderId="26" xfId="44" applyFont="1" applyBorder="1" applyAlignment="1">
      <alignment shrinkToFit="1"/>
    </xf>
    <xf numFmtId="164" fontId="39" fillId="0" borderId="15" xfId="44" applyFont="1" applyBorder="1"/>
    <xf numFmtId="164" fontId="39" fillId="0" borderId="25" xfId="44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64" fontId="38" fillId="0" borderId="31" xfId="44" applyFont="1" applyBorder="1" applyAlignment="1">
      <alignment horizontal="center" shrinkToFit="1"/>
    </xf>
    <xf numFmtId="20" fontId="39" fillId="19" borderId="25" xfId="44" applyNumberFormat="1" applyFont="1" applyFill="1" applyBorder="1" applyAlignment="1">
      <alignment horizontal="center"/>
    </xf>
    <xf numFmtId="1" fontId="35" fillId="0" borderId="16" xfId="44" applyNumberFormat="1" applyFont="1" applyBorder="1" applyAlignment="1">
      <alignment horizontal="center"/>
    </xf>
    <xf numFmtId="164" fontId="40" fillId="0" borderId="28" xfId="44" applyFont="1" applyBorder="1" applyAlignment="1">
      <alignment shrinkToFit="1"/>
    </xf>
    <xf numFmtId="164" fontId="39" fillId="0" borderId="40" xfId="44" applyFont="1" applyFill="1" applyBorder="1" applyAlignment="1">
      <alignment horizontal="left" shrinkToFit="1"/>
    </xf>
    <xf numFmtId="164" fontId="39" fillId="0" borderId="40" xfId="44" applyFont="1" applyFill="1" applyBorder="1" applyAlignment="1">
      <alignment shrinkToFit="1"/>
    </xf>
    <xf numFmtId="164" fontId="39" fillId="0" borderId="0" xfId="44" applyFont="1" applyFill="1" applyBorder="1" applyAlignment="1">
      <alignment shrinkToFit="1"/>
    </xf>
    <xf numFmtId="164" fontId="39" fillId="0" borderId="18" xfId="44" applyFont="1" applyFill="1" applyBorder="1" applyAlignment="1">
      <alignment horizontal="left" shrinkToFit="1"/>
    </xf>
    <xf numFmtId="164" fontId="39" fillId="0" borderId="25" xfId="44" applyFont="1" applyFill="1" applyBorder="1" applyAlignment="1">
      <alignment shrinkToFit="1"/>
    </xf>
    <xf numFmtId="164" fontId="39" fillId="0" borderId="28" xfId="44" applyFont="1" applyBorder="1"/>
    <xf numFmtId="164" fontId="44" fillId="0" borderId="16" xfId="44" applyFont="1" applyBorder="1" applyAlignment="1">
      <alignment horizontal="center"/>
    </xf>
    <xf numFmtId="164" fontId="44" fillId="0" borderId="14" xfId="44" applyFont="1" applyBorder="1" applyAlignment="1">
      <alignment horizontal="center" wrapText="1" shrinkToFit="1"/>
    </xf>
    <xf numFmtId="164" fontId="39" fillId="0" borderId="16" xfId="44" applyFont="1" applyFill="1" applyBorder="1" applyAlignment="1">
      <alignment shrinkToFit="1"/>
    </xf>
    <xf numFmtId="164" fontId="39" fillId="0" borderId="13" xfId="44" applyFont="1" applyFill="1" applyBorder="1" applyAlignment="1">
      <alignment shrinkToFit="1"/>
    </xf>
    <xf numFmtId="164" fontId="44" fillId="0" borderId="13" xfId="44" applyFont="1" applyBorder="1" applyAlignment="1">
      <alignment horizontal="center" wrapText="1" shrinkToFit="1"/>
    </xf>
    <xf numFmtId="164" fontId="44" fillId="0" borderId="16" xfId="44" applyFont="1" applyFill="1" applyBorder="1" applyAlignment="1">
      <alignment horizontal="center"/>
    </xf>
    <xf numFmtId="164" fontId="39" fillId="0" borderId="27" xfId="44" applyFont="1" applyFill="1" applyBorder="1" applyAlignment="1">
      <alignment horizontal="left" shrinkToFit="1"/>
    </xf>
    <xf numFmtId="164" fontId="39" fillId="0" borderId="25" xfId="44" applyFont="1" applyFill="1" applyBorder="1" applyAlignment="1">
      <alignment horizontal="left" shrinkToFit="1"/>
    </xf>
    <xf numFmtId="164" fontId="39" fillId="0" borderId="16" xfId="44" applyFont="1" applyBorder="1" applyAlignment="1">
      <alignment horizontal="center" shrinkToFit="1"/>
    </xf>
    <xf numFmtId="171" fontId="39" fillId="0" borderId="17" xfId="44" applyNumberFormat="1" applyFont="1" applyFill="1" applyBorder="1" applyAlignment="1">
      <alignment horizontal="center"/>
    </xf>
    <xf numFmtId="0" fontId="57" fillId="0" borderId="17" xfId="47" applyFont="1" applyFill="1" applyBorder="1" applyAlignment="1">
      <alignment horizontal="left"/>
    </xf>
    <xf numFmtId="20" fontId="44" fillId="0" borderId="17" xfId="44" applyNumberFormat="1" applyFont="1" applyFill="1" applyBorder="1" applyAlignment="1">
      <alignment horizontal="center"/>
    </xf>
    <xf numFmtId="164" fontId="44" fillId="0" borderId="17" xfId="44" applyFont="1" applyFill="1" applyBorder="1" applyAlignment="1">
      <alignment horizontal="center"/>
    </xf>
    <xf numFmtId="164" fontId="39" fillId="0" borderId="33" xfId="44" applyFont="1" applyFill="1" applyBorder="1" applyAlignment="1">
      <alignment shrinkToFit="1"/>
    </xf>
    <xf numFmtId="164" fontId="39" fillId="0" borderId="17" xfId="44" applyFont="1" applyFill="1" applyBorder="1" applyAlignment="1">
      <alignment horizontal="center" shrinkToFit="1"/>
    </xf>
    <xf numFmtId="164" fontId="39" fillId="0" borderId="46" xfId="44" applyFont="1" applyFill="1" applyBorder="1" applyAlignment="1">
      <alignment shrinkToFit="1"/>
    </xf>
    <xf numFmtId="1" fontId="39" fillId="0" borderId="34" xfId="44" applyNumberFormat="1" applyFont="1" applyFill="1" applyBorder="1" applyAlignment="1">
      <alignment horizontal="center"/>
    </xf>
    <xf numFmtId="171" fontId="44" fillId="0" borderId="17" xfId="47" applyNumberFormat="1" applyFont="1" applyFill="1" applyBorder="1" applyAlignment="1">
      <alignment horizontal="center"/>
    </xf>
    <xf numFmtId="164" fontId="44" fillId="0" borderId="17" xfId="44" applyFont="1" applyFill="1" applyBorder="1" applyAlignment="1">
      <alignment horizontal="left"/>
    </xf>
    <xf numFmtId="20" fontId="44" fillId="0" borderId="33" xfId="44" applyNumberFormat="1" applyFont="1" applyFill="1" applyBorder="1" applyAlignment="1">
      <alignment horizontal="center"/>
    </xf>
    <xf numFmtId="164" fontId="43" fillId="0" borderId="34" xfId="44" applyFont="1" applyFill="1" applyBorder="1" applyAlignment="1">
      <alignment horizontal="center" shrinkToFit="1"/>
    </xf>
    <xf numFmtId="164" fontId="44" fillId="0" borderId="46" xfId="44" applyFont="1" applyFill="1" applyBorder="1" applyAlignment="1">
      <alignment shrinkToFit="1"/>
    </xf>
    <xf numFmtId="164" fontId="44" fillId="0" borderId="17" xfId="44" applyFont="1" applyFill="1" applyBorder="1" applyAlignment="1">
      <alignment horizontal="center" wrapText="1" shrinkToFit="1"/>
    </xf>
    <xf numFmtId="1" fontId="44" fillId="0" borderId="34" xfId="44" applyNumberFormat="1" applyFont="1" applyFill="1" applyBorder="1" applyAlignment="1">
      <alignment horizontal="center"/>
    </xf>
    <xf numFmtId="164" fontId="37" fillId="0" borderId="14" xfId="44" applyFont="1" applyBorder="1" applyAlignment="1">
      <alignment wrapText="1" shrinkToFit="1"/>
    </xf>
    <xf numFmtId="164" fontId="60" fillId="0" borderId="17" xfId="44" applyFont="1" applyFill="1" applyBorder="1" applyAlignment="1">
      <alignment wrapText="1" shrinkToFit="1"/>
    </xf>
    <xf numFmtId="164" fontId="44" fillId="0" borderId="14" xfId="44" applyFont="1" applyFill="1" applyBorder="1" applyAlignment="1">
      <alignment horizontal="center"/>
    </xf>
    <xf numFmtId="164" fontId="38" fillId="0" borderId="18" xfId="44" applyFont="1" applyBorder="1" applyAlignment="1">
      <alignment horizontal="center" shrinkToFit="1"/>
    </xf>
    <xf numFmtId="164" fontId="39" fillId="0" borderId="18" xfId="44" applyFont="1" applyBorder="1" applyAlignment="1">
      <alignment horizontal="center" shrinkToFit="1"/>
    </xf>
    <xf numFmtId="164" fontId="38" fillId="0" borderId="27" xfId="44" applyFont="1" applyBorder="1" applyAlignment="1">
      <alignment horizontal="center" shrinkToFit="1"/>
    </xf>
    <xf numFmtId="164" fontId="39" fillId="0" borderId="16" xfId="44" applyFont="1" applyFill="1" applyBorder="1" applyAlignment="1">
      <alignment horizontal="center" shrinkToFit="1"/>
    </xf>
    <xf numFmtId="164" fontId="39" fillId="0" borderId="28" xfId="44" applyFont="1" applyFill="1" applyBorder="1" applyAlignment="1">
      <alignment shrinkToFit="1"/>
    </xf>
    <xf numFmtId="1" fontId="39" fillId="0" borderId="31" xfId="44" applyNumberFormat="1" applyFont="1" applyFill="1" applyBorder="1" applyAlignment="1">
      <alignment horizontal="center"/>
    </xf>
    <xf numFmtId="164" fontId="39" fillId="0" borderId="27" xfId="44" applyFont="1" applyBorder="1" applyAlignment="1">
      <alignment horizontal="center" shrinkToFit="1"/>
    </xf>
    <xf numFmtId="164" fontId="39" fillId="0" borderId="17" xfId="44" applyFont="1" applyFill="1" applyBorder="1" applyAlignment="1">
      <alignment horizontal="left" shrinkToFit="1"/>
    </xf>
    <xf numFmtId="171" fontId="39" fillId="0" borderId="17" xfId="47" applyNumberFormat="1" applyFont="1" applyFill="1" applyBorder="1" applyAlignment="1">
      <alignment horizontal="center"/>
    </xf>
    <xf numFmtId="20" fontId="39" fillId="0" borderId="17" xfId="44" applyNumberFormat="1" applyFont="1" applyFill="1" applyBorder="1" applyAlignment="1">
      <alignment horizontal="center"/>
    </xf>
    <xf numFmtId="164" fontId="39" fillId="0" borderId="17" xfId="44" applyFont="1" applyFill="1" applyBorder="1" applyAlignment="1">
      <alignment horizontal="center"/>
    </xf>
    <xf numFmtId="20" fontId="39" fillId="0" borderId="33" xfId="44" applyNumberFormat="1" applyFont="1" applyFill="1" applyBorder="1" applyAlignment="1">
      <alignment horizontal="center"/>
    </xf>
    <xf numFmtId="164" fontId="38" fillId="0" borderId="17" xfId="44" applyFont="1" applyFill="1" applyBorder="1" applyAlignment="1">
      <alignment horizontal="center" shrinkToFit="1"/>
    </xf>
    <xf numFmtId="164" fontId="39" fillId="0" borderId="34" xfId="44" applyFont="1" applyFill="1" applyBorder="1" applyAlignment="1">
      <alignment shrinkToFit="1"/>
    </xf>
    <xf numFmtId="164" fontId="35" fillId="0" borderId="17" xfId="44" applyFont="1" applyFill="1" applyBorder="1" applyAlignment="1">
      <alignment horizontal="center"/>
    </xf>
    <xf numFmtId="1" fontId="39" fillId="0" borderId="17" xfId="44" applyNumberFormat="1" applyFont="1" applyFill="1" applyBorder="1" applyAlignment="1">
      <alignment horizontal="center"/>
    </xf>
    <xf numFmtId="164" fontId="39" fillId="0" borderId="39" xfId="44" applyFont="1" applyFill="1" applyBorder="1" applyAlignment="1">
      <alignment horizontal="left" shrinkToFit="1"/>
    </xf>
    <xf numFmtId="164" fontId="37" fillId="0" borderId="40" xfId="44" applyFont="1" applyFill="1" applyBorder="1" applyAlignment="1">
      <alignment wrapText="1" shrinkToFit="1"/>
    </xf>
    <xf numFmtId="164" fontId="39" fillId="0" borderId="47" xfId="44" applyFont="1" applyBorder="1"/>
    <xf numFmtId="164" fontId="21" fillId="4" borderId="14" xfId="44" applyFill="1" applyBorder="1" applyProtection="1"/>
    <xf numFmtId="164" fontId="38" fillId="0" borderId="0" xfId="44" applyFont="1" applyFill="1" applyBorder="1" applyAlignment="1">
      <alignment horizontal="center" shrinkToFit="1"/>
    </xf>
    <xf numFmtId="164" fontId="38" fillId="0" borderId="28" xfId="44" applyFont="1" applyFill="1" applyBorder="1" applyAlignment="1">
      <alignment horizontal="center" shrinkToFit="1"/>
    </xf>
    <xf numFmtId="164" fontId="21" fillId="4" borderId="18" xfId="44" applyFill="1" applyBorder="1" applyProtection="1"/>
    <xf numFmtId="171" fontId="58" fillId="0" borderId="17" xfId="44" applyNumberFormat="1" applyFont="1" applyFill="1" applyBorder="1" applyAlignment="1">
      <alignment horizontal="center"/>
    </xf>
    <xf numFmtId="0" fontId="59" fillId="0" borderId="32" xfId="47" applyFont="1" applyFill="1" applyBorder="1" applyAlignment="1">
      <alignment horizontal="left"/>
    </xf>
    <xf numFmtId="20" fontId="41" fillId="0" borderId="17" xfId="44" applyNumberFormat="1" applyFont="1" applyFill="1" applyBorder="1" applyAlignment="1">
      <alignment horizontal="center"/>
    </xf>
    <xf numFmtId="164" fontId="41" fillId="0" borderId="17" xfId="44" applyFont="1" applyFill="1" applyBorder="1" applyAlignment="1">
      <alignment horizontal="center"/>
    </xf>
    <xf numFmtId="0" fontId="57" fillId="0" borderId="32" xfId="47" applyFont="1" applyFill="1" applyBorder="1" applyAlignment="1">
      <alignment horizontal="left"/>
    </xf>
    <xf numFmtId="164" fontId="45" fillId="0" borderId="13" xfId="44" applyFont="1" applyFill="1" applyBorder="1" applyAlignment="1">
      <alignment horizontal="left" shrinkToFit="1"/>
    </xf>
    <xf numFmtId="164" fontId="46" fillId="0" borderId="17" xfId="44" applyFont="1" applyFill="1" applyBorder="1" applyAlignment="1">
      <alignment horizontal="center" shrinkToFit="1"/>
    </xf>
    <xf numFmtId="164" fontId="45" fillId="0" borderId="36" xfId="44" applyFont="1" applyFill="1" applyBorder="1"/>
    <xf numFmtId="164" fontId="61" fillId="0" borderId="17" xfId="44" applyFont="1" applyFill="1" applyBorder="1" applyAlignment="1">
      <alignment horizontal="center"/>
    </xf>
    <xf numFmtId="1" fontId="45" fillId="0" borderId="17" xfId="44" applyNumberFormat="1" applyFont="1" applyFill="1" applyBorder="1" applyAlignment="1">
      <alignment horizontal="center"/>
    </xf>
    <xf numFmtId="171" fontId="39" fillId="0" borderId="14" xfId="47" applyNumberFormat="1" applyFont="1" applyFill="1" applyBorder="1" applyAlignment="1">
      <alignment horizontal="center"/>
    </xf>
    <xf numFmtId="0" fontId="57" fillId="0" borderId="14" xfId="47" applyFont="1" applyFill="1" applyBorder="1" applyAlignment="1">
      <alignment horizontal="left"/>
    </xf>
    <xf numFmtId="20" fontId="39" fillId="0" borderId="14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20" fontId="39" fillId="0" borderId="18" xfId="44" applyNumberFormat="1" applyFont="1" applyFill="1" applyBorder="1" applyAlignment="1">
      <alignment horizontal="center"/>
    </xf>
    <xf numFmtId="164" fontId="21" fillId="0" borderId="14" xfId="44" applyFill="1" applyBorder="1" applyProtection="1"/>
    <xf numFmtId="164" fontId="21" fillId="0" borderId="0" xfId="44" applyFill="1" applyProtection="1"/>
    <xf numFmtId="171" fontId="39" fillId="0" borderId="16" xfId="47" applyNumberFormat="1" applyFont="1" applyFill="1" applyBorder="1" applyAlignment="1">
      <alignment horizontal="center"/>
    </xf>
    <xf numFmtId="0" fontId="57" fillId="0" borderId="16" xfId="47" applyFont="1" applyFill="1" applyBorder="1" applyAlignment="1">
      <alignment horizontal="left"/>
    </xf>
    <xf numFmtId="20" fontId="39" fillId="0" borderId="16" xfId="44" applyNumberFormat="1" applyFont="1" applyFill="1" applyBorder="1" applyAlignment="1">
      <alignment horizontal="center"/>
    </xf>
    <xf numFmtId="164" fontId="39" fillId="0" borderId="16" xfId="44" applyFont="1" applyFill="1" applyBorder="1" applyAlignment="1">
      <alignment horizontal="center"/>
    </xf>
    <xf numFmtId="20" fontId="39" fillId="0" borderId="27" xfId="44" applyNumberFormat="1" applyFont="1" applyFill="1" applyBorder="1" applyAlignment="1">
      <alignment horizontal="center"/>
    </xf>
    <xf numFmtId="171" fontId="41" fillId="0" borderId="13" xfId="47" applyNumberFormat="1" applyFont="1" applyFill="1" applyBorder="1" applyAlignment="1">
      <alignment horizontal="center"/>
    </xf>
    <xf numFmtId="164" fontId="41" fillId="0" borderId="17" xfId="44" applyFont="1" applyFill="1" applyBorder="1" applyAlignment="1">
      <alignment horizontal="left"/>
    </xf>
    <xf numFmtId="164" fontId="39" fillId="0" borderId="30" xfId="44" applyFont="1" applyFill="1" applyBorder="1" applyAlignment="1">
      <alignment shrinkToFit="1"/>
    </xf>
    <xf numFmtId="1" fontId="39" fillId="0" borderId="13" xfId="44" applyNumberFormat="1" applyFont="1" applyFill="1" applyBorder="1" applyAlignment="1">
      <alignment horizontal="center"/>
    </xf>
    <xf numFmtId="171" fontId="39" fillId="0" borderId="13" xfId="47" applyNumberFormat="1" applyFont="1" applyFill="1" applyBorder="1" applyAlignment="1">
      <alignment horizontal="center"/>
    </xf>
    <xf numFmtId="164" fontId="38" fillId="0" borderId="45" xfId="44" applyFont="1" applyFill="1" applyBorder="1" applyAlignment="1">
      <alignment horizontal="center" shrinkToFit="1"/>
    </xf>
    <xf numFmtId="164" fontId="39" fillId="0" borderId="13" xfId="44" applyFont="1" applyFill="1" applyBorder="1"/>
    <xf numFmtId="1" fontId="39" fillId="0" borderId="30" xfId="44" applyNumberFormat="1" applyFont="1" applyFill="1" applyBorder="1" applyAlignment="1">
      <alignment horizontal="center"/>
    </xf>
    <xf numFmtId="164" fontId="39" fillId="0" borderId="14" xfId="44" applyFont="1" applyFill="1" applyBorder="1"/>
    <xf numFmtId="164" fontId="39" fillId="0" borderId="0" xfId="44" applyFont="1" applyFill="1" applyBorder="1" applyAlignment="1">
      <alignment horizontal="center" shrinkToFit="1"/>
    </xf>
    <xf numFmtId="20" fontId="39" fillId="0" borderId="13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/>
    </xf>
    <xf numFmtId="20" fontId="39" fillId="0" borderId="25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 shrinkToFit="1"/>
    </xf>
    <xf numFmtId="164" fontId="39" fillId="0" borderId="26" xfId="44" applyFont="1" applyFill="1" applyBorder="1" applyAlignment="1">
      <alignment shrinkToFit="1"/>
    </xf>
    <xf numFmtId="164" fontId="39" fillId="0" borderId="14" xfId="44" applyFont="1" applyFill="1" applyBorder="1" applyAlignment="1">
      <alignment horizontal="center" shrinkToFit="1"/>
    </xf>
    <xf numFmtId="0" fontId="57" fillId="0" borderId="24" xfId="47" applyFont="1" applyFill="1" applyBorder="1" applyAlignment="1">
      <alignment horizontal="left"/>
    </xf>
    <xf numFmtId="164" fontId="40" fillId="0" borderId="16" xfId="44" applyFont="1" applyFill="1" applyBorder="1" applyAlignment="1">
      <alignment shrinkToFit="1"/>
    </xf>
    <xf numFmtId="164" fontId="38" fillId="0" borderId="16" xfId="44" applyFont="1" applyFill="1" applyBorder="1" applyAlignment="1">
      <alignment horizontal="center" shrinkToFit="1"/>
    </xf>
    <xf numFmtId="164" fontId="40" fillId="0" borderId="31" xfId="44" applyFont="1" applyFill="1" applyBorder="1" applyAlignment="1">
      <alignment shrinkToFit="1"/>
    </xf>
    <xf numFmtId="171" fontId="41" fillId="0" borderId="14" xfId="47" applyNumberFormat="1" applyFont="1" applyFill="1" applyBorder="1" applyAlignment="1">
      <alignment horizontal="center"/>
    </xf>
    <xf numFmtId="0" fontId="59" fillId="0" borderId="22" xfId="47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164" fontId="38" fillId="0" borderId="26" xfId="44" applyFont="1" applyFill="1" applyBorder="1" applyAlignment="1">
      <alignment horizontal="center" shrinkToFit="1"/>
    </xf>
    <xf numFmtId="164" fontId="44" fillId="0" borderId="26" xfId="44" applyFont="1" applyFill="1" applyBorder="1" applyAlignment="1">
      <alignment horizontal="center"/>
    </xf>
    <xf numFmtId="164" fontId="39" fillId="0" borderId="15" xfId="44" applyFont="1" applyFill="1" applyBorder="1"/>
    <xf numFmtId="164" fontId="37" fillId="0" borderId="16" xfId="44" applyFont="1" applyFill="1" applyBorder="1" applyAlignment="1">
      <alignment wrapText="1" shrinkToFit="1"/>
    </xf>
    <xf numFmtId="164" fontId="38" fillId="0" borderId="31" xfId="44" applyFont="1" applyFill="1" applyBorder="1" applyAlignment="1">
      <alignment horizontal="center" shrinkToFit="1"/>
    </xf>
    <xf numFmtId="164" fontId="41" fillId="0" borderId="30" xfId="44" applyFont="1" applyFill="1" applyBorder="1" applyAlignment="1">
      <alignment horizontal="left"/>
    </xf>
    <xf numFmtId="20" fontId="41" fillId="0" borderId="33" xfId="44" applyNumberFormat="1" applyFont="1" applyFill="1" applyBorder="1" applyAlignment="1">
      <alignment horizontal="center"/>
    </xf>
    <xf numFmtId="164" fontId="38" fillId="0" borderId="30" xfId="44" applyFont="1" applyFill="1" applyBorder="1" applyAlignment="1">
      <alignment horizontal="center" shrinkToFit="1"/>
    </xf>
    <xf numFmtId="164" fontId="44" fillId="0" borderId="14" xfId="44" applyFont="1" applyFill="1" applyBorder="1" applyAlignment="1">
      <alignment horizontal="center" wrapText="1" shrinkToFit="1"/>
    </xf>
    <xf numFmtId="164" fontId="21" fillId="19" borderId="13" xfId="44" applyFill="1" applyBorder="1" applyAlignment="1">
      <alignment horizontal="center" vertical="center"/>
    </xf>
    <xf numFmtId="164" fontId="47" fillId="0" borderId="0" xfId="44" applyFont="1" applyAlignment="1" applyProtection="1">
      <alignment horizontal="center"/>
    </xf>
    <xf numFmtId="164" fontId="44" fillId="0" borderId="26" xfId="44" applyFont="1" applyBorder="1" applyAlignment="1">
      <alignment horizontal="center"/>
    </xf>
    <xf numFmtId="164" fontId="44" fillId="0" borderId="16" xfId="44" applyFont="1" applyBorder="1" applyAlignment="1">
      <alignment horizontal="center" wrapText="1" shrinkToFit="1"/>
    </xf>
    <xf numFmtId="164" fontId="44" fillId="0" borderId="16" xfId="44" applyFont="1" applyFill="1" applyBorder="1" applyAlignment="1">
      <alignment horizontal="center" wrapText="1" shrinkToFit="1"/>
    </xf>
    <xf numFmtId="164" fontId="44" fillId="0" borderId="25" xfId="44" applyFont="1" applyBorder="1" applyAlignment="1">
      <alignment horizontal="center" wrapText="1" shrinkToFit="1"/>
    </xf>
    <xf numFmtId="164" fontId="44" fillId="0" borderId="18" xfId="44" applyFont="1" applyBorder="1" applyAlignment="1">
      <alignment horizontal="center" wrapText="1" shrinkToFit="1"/>
    </xf>
    <xf numFmtId="164" fontId="44" fillId="0" borderId="18" xfId="44" applyFont="1" applyBorder="1" applyAlignment="1">
      <alignment horizontal="center"/>
    </xf>
    <xf numFmtId="164" fontId="44" fillId="0" borderId="27" xfId="44" applyFont="1" applyBorder="1" applyAlignment="1">
      <alignment horizontal="center" wrapText="1" shrinkToFit="1"/>
    </xf>
    <xf numFmtId="164" fontId="44" fillId="4" borderId="14" xfId="44" applyFont="1" applyFill="1" applyBorder="1" applyProtection="1"/>
    <xf numFmtId="164" fontId="44" fillId="0" borderId="13" xfId="44" applyFont="1" applyFill="1" applyBorder="1" applyAlignment="1">
      <alignment horizontal="center"/>
    </xf>
    <xf numFmtId="164" fontId="44" fillId="0" borderId="13" xfId="44" applyFont="1" applyFill="1" applyBorder="1" applyAlignment="1">
      <alignment horizontal="center" wrapText="1" shrinkToFit="1"/>
    </xf>
    <xf numFmtId="164" fontId="44" fillId="0" borderId="13" xfId="44" applyFont="1" applyBorder="1" applyAlignment="1" applyProtection="1">
      <alignment horizontal="center"/>
    </xf>
    <xf numFmtId="164" fontId="44" fillId="0" borderId="14" xfId="44" applyFont="1" applyBorder="1" applyAlignment="1" applyProtection="1">
      <alignment horizontal="center"/>
    </xf>
    <xf numFmtId="164" fontId="44" fillId="0" borderId="0" xfId="44" applyFont="1" applyAlignment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38"/>
  <sheetViews>
    <sheetView tabSelected="1" zoomScaleNormal="100" workbookViewId="0">
      <selection activeCell="K4" sqref="K4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292"/>
      <c r="J1" s="292"/>
    </row>
    <row r="2" spans="1:17" ht="23.25">
      <c r="A2" s="21" t="s">
        <v>19</v>
      </c>
      <c r="B2" s="22" t="s">
        <v>20</v>
      </c>
      <c r="F2" s="122" t="s">
        <v>44</v>
      </c>
      <c r="H2" s="23"/>
      <c r="I2" s="70"/>
    </row>
    <row r="3" spans="1:17" ht="25.5" customHeight="1">
      <c r="A3" s="21" t="s">
        <v>21</v>
      </c>
      <c r="B3" s="98" t="s">
        <v>71</v>
      </c>
      <c r="C3" s="114"/>
      <c r="D3" s="114"/>
      <c r="E3" s="114"/>
      <c r="F3" s="121"/>
      <c r="G3" s="35"/>
      <c r="H3" s="23"/>
      <c r="I3" s="24"/>
    </row>
    <row r="4" spans="1:17" ht="23.25">
      <c r="A4" s="21" t="s">
        <v>22</v>
      </c>
      <c r="B4" s="115" t="s">
        <v>43</v>
      </c>
      <c r="F4" s="71" t="s">
        <v>23</v>
      </c>
      <c r="G4" s="36"/>
      <c r="H4" s="92" t="s">
        <v>92</v>
      </c>
      <c r="I4" s="26"/>
    </row>
    <row r="5" spans="1:17" ht="23.25">
      <c r="A5" s="21" t="s">
        <v>24</v>
      </c>
      <c r="B5" s="116" t="s">
        <v>37</v>
      </c>
      <c r="C5" s="117"/>
      <c r="F5" s="28"/>
      <c r="G5" s="25"/>
      <c r="H5" s="85"/>
      <c r="I5" s="29"/>
      <c r="J5" s="30"/>
      <c r="K5" s="31"/>
    </row>
    <row r="6" spans="1:17" ht="19.5" thickBot="1">
      <c r="A6" s="21"/>
      <c r="B6" s="27"/>
      <c r="F6" s="28"/>
      <c r="G6" s="32"/>
      <c r="H6" s="99"/>
    </row>
    <row r="7" spans="1:17" s="33" customFormat="1" ht="24.75" thickBot="1">
      <c r="A7" s="59" t="s">
        <v>25</v>
      </c>
      <c r="B7" s="37" t="s">
        <v>34</v>
      </c>
      <c r="C7" s="291" t="s">
        <v>26</v>
      </c>
      <c r="D7" s="291"/>
      <c r="E7" s="291"/>
      <c r="F7" s="59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3">
        <v>45934</v>
      </c>
      <c r="B8" s="151" t="str">
        <f t="shared" ref="B8:B71" si="0">IF(WEEKDAY(A8,2)=5,"piątek",IF(WEEKDAY(A8,2)=6,"sobota",IF(WEEKDAY(A8,2)=7,"niedziela","Błąd")))</f>
        <v>sobota</v>
      </c>
      <c r="C8" s="106">
        <v>0.33333333333333331</v>
      </c>
      <c r="D8" s="54" t="s">
        <v>31</v>
      </c>
      <c r="E8" s="152">
        <v>0.43402777777777773</v>
      </c>
      <c r="F8" s="89" t="s">
        <v>59</v>
      </c>
      <c r="G8" s="169"/>
      <c r="H8" s="154" t="s">
        <v>74</v>
      </c>
      <c r="I8" s="43" t="s">
        <v>73</v>
      </c>
      <c r="J8" s="79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24">
        <v>45934</v>
      </c>
      <c r="B9" s="148" t="str">
        <f t="shared" si="0"/>
        <v>sobota</v>
      </c>
      <c r="C9" s="107">
        <v>0.44097222222222227</v>
      </c>
      <c r="D9" s="49" t="s">
        <v>31</v>
      </c>
      <c r="E9" s="149">
        <v>0.54166666666666663</v>
      </c>
      <c r="F9" s="90" t="s">
        <v>61</v>
      </c>
      <c r="G9" s="167"/>
      <c r="H9" s="66" t="s">
        <v>75</v>
      </c>
      <c r="I9" s="47" t="s">
        <v>73</v>
      </c>
      <c r="J9" s="78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24">
        <v>45934</v>
      </c>
      <c r="B10" s="148" t="str">
        <f t="shared" si="0"/>
        <v>sobota</v>
      </c>
      <c r="C10" s="107">
        <v>0.5625</v>
      </c>
      <c r="D10" s="49" t="s">
        <v>31</v>
      </c>
      <c r="E10" s="149">
        <v>0.66319444444444442</v>
      </c>
      <c r="F10" s="91" t="s">
        <v>52</v>
      </c>
      <c r="G10" s="167"/>
      <c r="H10" s="72" t="s">
        <v>55</v>
      </c>
      <c r="I10" s="49" t="s">
        <v>73</v>
      </c>
      <c r="J10" s="78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24">
        <v>45934</v>
      </c>
      <c r="B11" s="148" t="str">
        <f t="shared" si="0"/>
        <v>sobota</v>
      </c>
      <c r="C11" s="107">
        <v>0.67013888888888884</v>
      </c>
      <c r="D11" s="49" t="s">
        <v>31</v>
      </c>
      <c r="E11" s="149">
        <v>0.77083333333333337</v>
      </c>
      <c r="F11" s="90" t="s">
        <v>61</v>
      </c>
      <c r="G11" s="167"/>
      <c r="H11" s="72" t="s">
        <v>42</v>
      </c>
      <c r="I11" s="49" t="s">
        <v>73</v>
      </c>
      <c r="J11" s="78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33">
        <v>45934</v>
      </c>
      <c r="B12" s="157" t="str">
        <f t="shared" si="0"/>
        <v>sobota</v>
      </c>
      <c r="C12" s="108">
        <v>0.77777777777777779</v>
      </c>
      <c r="D12" s="52" t="s">
        <v>31</v>
      </c>
      <c r="E12" s="158">
        <v>0.87847222222222221</v>
      </c>
      <c r="F12" s="188" t="s">
        <v>48</v>
      </c>
      <c r="G12" s="176"/>
      <c r="H12" s="231" t="s">
        <v>40</v>
      </c>
      <c r="I12" s="186" t="s">
        <v>73</v>
      </c>
      <c r="J12" s="53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24">
        <v>45935</v>
      </c>
      <c r="B13" s="127" t="str">
        <f t="shared" si="0"/>
        <v>niedziela</v>
      </c>
      <c r="C13" s="101">
        <v>0.33333333333333331</v>
      </c>
      <c r="D13" s="49" t="s">
        <v>31</v>
      </c>
      <c r="E13" s="107">
        <v>0.43402777777777773</v>
      </c>
      <c r="F13" s="61" t="s">
        <v>56</v>
      </c>
      <c r="G13" s="166"/>
      <c r="H13" s="66" t="s">
        <v>72</v>
      </c>
      <c r="I13" s="49" t="s">
        <v>73</v>
      </c>
      <c r="J13" s="78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24">
        <v>45935</v>
      </c>
      <c r="B14" s="127" t="str">
        <f t="shared" si="0"/>
        <v>niedziela</v>
      </c>
      <c r="C14" s="101">
        <v>0.44097222222222227</v>
      </c>
      <c r="D14" s="49" t="s">
        <v>31</v>
      </c>
      <c r="E14" s="107">
        <v>0.54166666666666663</v>
      </c>
      <c r="F14" s="90" t="s">
        <v>59</v>
      </c>
      <c r="G14" s="166"/>
      <c r="H14" s="66" t="s">
        <v>74</v>
      </c>
      <c r="I14" s="47" t="s">
        <v>73</v>
      </c>
      <c r="J14" s="78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24">
        <v>45935</v>
      </c>
      <c r="B15" s="127" t="str">
        <f t="shared" si="0"/>
        <v>niedziela</v>
      </c>
      <c r="C15" s="101">
        <v>0.5625</v>
      </c>
      <c r="D15" s="49" t="s">
        <v>31</v>
      </c>
      <c r="E15" s="107">
        <v>0.66319444444444442</v>
      </c>
      <c r="F15" s="91" t="s">
        <v>52</v>
      </c>
      <c r="G15" s="167"/>
      <c r="H15" s="72" t="s">
        <v>55</v>
      </c>
      <c r="I15" s="49" t="s">
        <v>73</v>
      </c>
      <c r="J15" s="78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24">
        <v>45935</v>
      </c>
      <c r="B16" s="127" t="str">
        <f t="shared" si="0"/>
        <v>niedziela</v>
      </c>
      <c r="C16" s="101">
        <v>0.67013888888888884</v>
      </c>
      <c r="D16" s="49" t="s">
        <v>31</v>
      </c>
      <c r="E16" s="107">
        <v>0.73611111111111116</v>
      </c>
      <c r="F16" s="90" t="s">
        <v>61</v>
      </c>
      <c r="G16" s="167"/>
      <c r="H16" s="66" t="s">
        <v>76</v>
      </c>
      <c r="I16" s="49" t="s">
        <v>73</v>
      </c>
      <c r="J16" s="78">
        <v>2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24">
        <v>45935</v>
      </c>
      <c r="B17" s="127" t="str">
        <f t="shared" si="0"/>
        <v>niedziela</v>
      </c>
      <c r="C17" s="101">
        <v>0.77777777777777779</v>
      </c>
      <c r="D17" s="49" t="s">
        <v>31</v>
      </c>
      <c r="E17" s="107">
        <v>0.87847222222222221</v>
      </c>
      <c r="F17" s="210" t="s">
        <v>70</v>
      </c>
      <c r="G17" s="167"/>
      <c r="H17" s="66" t="s">
        <v>69</v>
      </c>
      <c r="I17" s="47" t="s">
        <v>73</v>
      </c>
      <c r="J17" s="78">
        <v>3</v>
      </c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36"/>
      <c r="B18" s="237"/>
      <c r="C18" s="238"/>
      <c r="D18" s="239"/>
      <c r="E18" s="238"/>
      <c r="F18" s="201"/>
      <c r="G18" s="225"/>
      <c r="H18" s="201"/>
      <c r="I18" s="227"/>
      <c r="J18" s="228"/>
      <c r="K18" s="87"/>
      <c r="L18" s="17"/>
      <c r="M18" s="17"/>
      <c r="N18" s="17"/>
      <c r="O18" s="17"/>
      <c r="P18" s="17"/>
      <c r="Q18" s="17"/>
    </row>
    <row r="19" spans="1:17" s="33" customFormat="1" ht="12.75">
      <c r="A19" s="123">
        <v>45948</v>
      </c>
      <c r="B19" s="136" t="str">
        <f t="shared" si="0"/>
        <v>sobota</v>
      </c>
      <c r="C19" s="106">
        <v>0.33333333333333331</v>
      </c>
      <c r="D19" s="54" t="s">
        <v>31</v>
      </c>
      <c r="E19" s="152">
        <v>0.43402777777777773</v>
      </c>
      <c r="F19" s="89" t="s">
        <v>60</v>
      </c>
      <c r="G19" s="166"/>
      <c r="H19" s="66" t="s">
        <v>74</v>
      </c>
      <c r="I19" s="43" t="s">
        <v>83</v>
      </c>
      <c r="J19" s="79">
        <v>3</v>
      </c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24">
        <v>45948</v>
      </c>
      <c r="B20" s="136" t="str">
        <f t="shared" si="0"/>
        <v>sobota</v>
      </c>
      <c r="C20" s="107">
        <v>0.44097222222222227</v>
      </c>
      <c r="D20" s="49" t="s">
        <v>31</v>
      </c>
      <c r="E20" s="149">
        <v>0.54166666666666663</v>
      </c>
      <c r="F20" s="90" t="s">
        <v>62</v>
      </c>
      <c r="G20" s="167"/>
      <c r="H20" s="72" t="s">
        <v>75</v>
      </c>
      <c r="I20" s="47" t="s">
        <v>84</v>
      </c>
      <c r="J20" s="78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24">
        <v>45948</v>
      </c>
      <c r="B21" s="136" t="str">
        <f t="shared" ref="B21:B22" si="1">IF(WEEKDAY(A21,2)=5,"piątek",IF(WEEKDAY(A21,2)=6,"sobota",IF(WEEKDAY(A21,2)=7,"niedziela","Błąd")))</f>
        <v>sobota</v>
      </c>
      <c r="C21" s="107">
        <v>0.5625</v>
      </c>
      <c r="D21" s="49" t="s">
        <v>31</v>
      </c>
      <c r="E21" s="149">
        <v>0.66319444444444442</v>
      </c>
      <c r="F21" s="91" t="s">
        <v>57</v>
      </c>
      <c r="G21" s="167"/>
      <c r="H21" s="72" t="s">
        <v>80</v>
      </c>
      <c r="I21" s="47" t="s">
        <v>82</v>
      </c>
      <c r="J21" s="78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24">
        <v>45948</v>
      </c>
      <c r="B22" s="136" t="str">
        <f t="shared" si="1"/>
        <v>sobota</v>
      </c>
      <c r="C22" s="107">
        <v>0.67013888888888884</v>
      </c>
      <c r="D22" s="49" t="s">
        <v>31</v>
      </c>
      <c r="E22" s="149">
        <v>0.77083333333333337</v>
      </c>
      <c r="F22" s="91" t="s">
        <v>53</v>
      </c>
      <c r="G22" s="167"/>
      <c r="H22" s="72" t="s">
        <v>55</v>
      </c>
      <c r="I22" s="47" t="s">
        <v>85</v>
      </c>
      <c r="J22" s="78">
        <v>3</v>
      </c>
      <c r="K22" s="17"/>
      <c r="L22" s="17"/>
      <c r="M22" s="17"/>
      <c r="N22" s="17"/>
      <c r="O22" s="17"/>
      <c r="P22" s="17"/>
      <c r="Q22" s="17"/>
    </row>
    <row r="23" spans="1:17" s="33" customFormat="1" ht="13.5" thickBot="1">
      <c r="A23" s="124">
        <v>45948</v>
      </c>
      <c r="B23" s="136" t="str">
        <f t="shared" si="0"/>
        <v>sobota</v>
      </c>
      <c r="C23" s="108">
        <v>0.77777777777777779</v>
      </c>
      <c r="D23" s="52" t="s">
        <v>31</v>
      </c>
      <c r="E23" s="158">
        <v>0.87847222222222221</v>
      </c>
      <c r="F23" s="62" t="s">
        <v>58</v>
      </c>
      <c r="G23" s="166"/>
      <c r="H23" s="61" t="s">
        <v>65</v>
      </c>
      <c r="I23" s="47">
        <v>305</v>
      </c>
      <c r="J23" s="78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28">
        <v>45949</v>
      </c>
      <c r="B24" s="129" t="str">
        <f t="shared" si="0"/>
        <v>niedziela</v>
      </c>
      <c r="C24" s="100">
        <v>0.33333333333333331</v>
      </c>
      <c r="D24" s="54" t="s">
        <v>31</v>
      </c>
      <c r="E24" s="106">
        <v>0.43402777777777773</v>
      </c>
      <c r="F24" s="189" t="s">
        <v>53</v>
      </c>
      <c r="G24" s="168"/>
      <c r="H24" s="164" t="s">
        <v>55</v>
      </c>
      <c r="I24" s="43" t="s">
        <v>86</v>
      </c>
      <c r="J24" s="79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30">
        <v>45949</v>
      </c>
      <c r="B25" s="125" t="str">
        <f t="shared" si="0"/>
        <v>niedziela</v>
      </c>
      <c r="C25" s="101">
        <v>0.44097222222222227</v>
      </c>
      <c r="D25" s="49" t="s">
        <v>31</v>
      </c>
      <c r="E25" s="107">
        <v>0.54166666666666663</v>
      </c>
      <c r="F25" s="62" t="s">
        <v>58</v>
      </c>
      <c r="G25" s="166"/>
      <c r="H25" s="61" t="s">
        <v>65</v>
      </c>
      <c r="I25" s="47">
        <v>305</v>
      </c>
      <c r="J25" s="78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30">
        <v>45949</v>
      </c>
      <c r="B26" s="125" t="str">
        <f t="shared" si="0"/>
        <v>niedziela</v>
      </c>
      <c r="C26" s="101">
        <v>0.5625</v>
      </c>
      <c r="D26" s="49" t="s">
        <v>31</v>
      </c>
      <c r="E26" s="107">
        <v>0.66319444444444442</v>
      </c>
      <c r="F26" s="90" t="s">
        <v>60</v>
      </c>
      <c r="G26" s="166"/>
      <c r="H26" s="66" t="s">
        <v>74</v>
      </c>
      <c r="I26" s="49" t="s">
        <v>87</v>
      </c>
      <c r="J26" s="78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30">
        <v>45949</v>
      </c>
      <c r="B27" s="127" t="str">
        <f t="shared" si="0"/>
        <v>niedziela</v>
      </c>
      <c r="C27" s="101">
        <v>0.67013888888888884</v>
      </c>
      <c r="D27" s="49" t="s">
        <v>31</v>
      </c>
      <c r="E27" s="107">
        <v>0.77083333333333337</v>
      </c>
      <c r="F27" s="77" t="s">
        <v>46</v>
      </c>
      <c r="G27" s="213"/>
      <c r="H27" s="61" t="s">
        <v>47</v>
      </c>
      <c r="I27" s="67">
        <v>212</v>
      </c>
      <c r="J27" s="78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31">
        <v>45949</v>
      </c>
      <c r="B28" s="127" t="str">
        <f t="shared" si="0"/>
        <v>niedziela</v>
      </c>
      <c r="C28" s="101">
        <v>0.77777777777777779</v>
      </c>
      <c r="D28" s="49" t="s">
        <v>31</v>
      </c>
      <c r="E28" s="107">
        <v>0.87847222222222221</v>
      </c>
      <c r="F28" s="90" t="s">
        <v>63</v>
      </c>
      <c r="G28" s="167"/>
      <c r="H28" s="66"/>
      <c r="I28" s="47"/>
      <c r="J28" s="78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203">
        <v>45954</v>
      </c>
      <c r="B29" s="204" t="str">
        <f t="shared" si="0"/>
        <v>piątek</v>
      </c>
      <c r="C29" s="197">
        <v>0.77777777777777779</v>
      </c>
      <c r="D29" s="198" t="s">
        <v>31</v>
      </c>
      <c r="E29" s="205">
        <v>0.87847222222222221</v>
      </c>
      <c r="F29" s="211" t="s">
        <v>70</v>
      </c>
      <c r="G29" s="206"/>
      <c r="H29" s="207" t="s">
        <v>69</v>
      </c>
      <c r="I29" s="208" t="s">
        <v>73</v>
      </c>
      <c r="J29" s="209">
        <v>3</v>
      </c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24">
        <v>45955</v>
      </c>
      <c r="B30" s="129" t="str">
        <f t="shared" si="0"/>
        <v>sobota</v>
      </c>
      <c r="C30" s="100">
        <v>0.33333333333333331</v>
      </c>
      <c r="D30" s="54" t="s">
        <v>31</v>
      </c>
      <c r="E30" s="106">
        <v>0.43402777777777773</v>
      </c>
      <c r="F30" s="184" t="s">
        <v>50</v>
      </c>
      <c r="G30" s="42"/>
      <c r="H30" s="154" t="s">
        <v>42</v>
      </c>
      <c r="I30" s="69" t="s">
        <v>73</v>
      </c>
      <c r="J30" s="79">
        <v>3</v>
      </c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24">
        <v>45955</v>
      </c>
      <c r="B31" s="132" t="str">
        <f t="shared" si="0"/>
        <v>sobota</v>
      </c>
      <c r="C31" s="101">
        <v>0.44097222222222227</v>
      </c>
      <c r="D31" s="49" t="s">
        <v>31</v>
      </c>
      <c r="E31" s="107">
        <v>0.54166666666666663</v>
      </c>
      <c r="F31" s="77" t="s">
        <v>56</v>
      </c>
      <c r="G31" s="84"/>
      <c r="H31" s="66" t="s">
        <v>72</v>
      </c>
      <c r="I31" s="67" t="s">
        <v>73</v>
      </c>
      <c r="J31" s="78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24">
        <v>45955</v>
      </c>
      <c r="B32" s="132" t="str">
        <f t="shared" si="0"/>
        <v>sobota</v>
      </c>
      <c r="C32" s="101">
        <v>0.5625</v>
      </c>
      <c r="D32" s="49" t="s">
        <v>31</v>
      </c>
      <c r="E32" s="107">
        <v>0.66319444444444442</v>
      </c>
      <c r="F32" s="93" t="s">
        <v>48</v>
      </c>
      <c r="G32" s="46"/>
      <c r="H32" s="66" t="s">
        <v>40</v>
      </c>
      <c r="I32" s="67" t="s">
        <v>73</v>
      </c>
      <c r="J32" s="78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24">
        <v>45955</v>
      </c>
      <c r="B33" s="132" t="str">
        <f t="shared" si="0"/>
        <v>sobota</v>
      </c>
      <c r="C33" s="101">
        <v>0.67013888888888884</v>
      </c>
      <c r="D33" s="49" t="s">
        <v>31</v>
      </c>
      <c r="E33" s="107">
        <v>0.77083333333333337</v>
      </c>
      <c r="F33" s="183" t="s">
        <v>59</v>
      </c>
      <c r="G33" s="84"/>
      <c r="H33" s="66" t="s">
        <v>74</v>
      </c>
      <c r="I33" s="187" t="s">
        <v>73</v>
      </c>
      <c r="J33" s="78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 thickBot="1">
      <c r="A34" s="133">
        <v>45955</v>
      </c>
      <c r="B34" s="132" t="str">
        <f t="shared" si="0"/>
        <v>sobota</v>
      </c>
      <c r="C34" s="102">
        <v>0.77777777777777779</v>
      </c>
      <c r="D34" s="52" t="s">
        <v>31</v>
      </c>
      <c r="E34" s="107">
        <v>0.87847222222222221</v>
      </c>
      <c r="F34" s="93" t="s">
        <v>48</v>
      </c>
      <c r="G34" s="46"/>
      <c r="H34" s="72" t="s">
        <v>40</v>
      </c>
      <c r="I34" s="67" t="s">
        <v>73</v>
      </c>
      <c r="J34" s="78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23">
        <v>45956</v>
      </c>
      <c r="B35" s="134" t="str">
        <f t="shared" si="0"/>
        <v>niedziela</v>
      </c>
      <c r="C35" s="100">
        <v>0.33333333333333331</v>
      </c>
      <c r="D35" s="173" t="s">
        <v>31</v>
      </c>
      <c r="E35" s="106">
        <v>0.43402777777777773</v>
      </c>
      <c r="F35" s="163" t="s">
        <v>56</v>
      </c>
      <c r="G35" s="73"/>
      <c r="H35" s="154" t="s">
        <v>72</v>
      </c>
      <c r="I35" s="69" t="s">
        <v>73</v>
      </c>
      <c r="J35" s="79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24">
        <v>45956</v>
      </c>
      <c r="B36" s="125" t="str">
        <f t="shared" si="0"/>
        <v>niedziela</v>
      </c>
      <c r="C36" s="101">
        <v>0.44097222222222227</v>
      </c>
      <c r="D36" s="174" t="s">
        <v>31</v>
      </c>
      <c r="E36" s="107">
        <v>0.54166666666666663</v>
      </c>
      <c r="F36" s="91" t="s">
        <v>52</v>
      </c>
      <c r="G36" s="167"/>
      <c r="H36" s="172" t="s">
        <v>55</v>
      </c>
      <c r="I36" s="67" t="s">
        <v>73</v>
      </c>
      <c r="J36" s="48">
        <v>3</v>
      </c>
      <c r="K36" s="17"/>
      <c r="L36" s="17"/>
      <c r="M36" s="17"/>
      <c r="N36" s="17"/>
      <c r="O36" s="17"/>
      <c r="P36" s="17"/>
      <c r="Q36" s="17"/>
    </row>
    <row r="37" spans="1:17" s="33" customFormat="1" ht="12.75" customHeight="1">
      <c r="A37" s="124">
        <v>45956</v>
      </c>
      <c r="B37" s="125" t="str">
        <f t="shared" si="0"/>
        <v>niedziela</v>
      </c>
      <c r="C37" s="101">
        <v>0.5625</v>
      </c>
      <c r="D37" s="174" t="s">
        <v>31</v>
      </c>
      <c r="E37" s="107">
        <v>0.66319444444444442</v>
      </c>
      <c r="F37" s="93" t="s">
        <v>48</v>
      </c>
      <c r="G37" s="46"/>
      <c r="H37" s="66" t="s">
        <v>40</v>
      </c>
      <c r="I37" s="67" t="s">
        <v>73</v>
      </c>
      <c r="J37" s="78">
        <v>3</v>
      </c>
      <c r="K37" s="31"/>
      <c r="L37" s="17"/>
      <c r="M37" s="17"/>
      <c r="N37" s="17"/>
      <c r="O37" s="17"/>
      <c r="P37" s="17"/>
      <c r="Q37" s="17"/>
    </row>
    <row r="38" spans="1:17" s="33" customFormat="1" ht="12.75" customHeight="1">
      <c r="A38" s="124">
        <v>45956</v>
      </c>
      <c r="B38" s="125" t="str">
        <f t="shared" si="0"/>
        <v>niedziela</v>
      </c>
      <c r="C38" s="101">
        <v>0.67013888888888884</v>
      </c>
      <c r="D38" s="174" t="s">
        <v>31</v>
      </c>
      <c r="E38" s="107">
        <v>0.73611111111111116</v>
      </c>
      <c r="F38" s="183" t="s">
        <v>61</v>
      </c>
      <c r="G38" s="46"/>
      <c r="H38" s="66" t="s">
        <v>78</v>
      </c>
      <c r="I38" s="67" t="s">
        <v>73</v>
      </c>
      <c r="J38" s="78">
        <v>2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133">
        <v>45956</v>
      </c>
      <c r="B39" s="125" t="str">
        <f t="shared" si="0"/>
        <v>niedziela</v>
      </c>
      <c r="C39" s="102">
        <v>0.73958333333333337</v>
      </c>
      <c r="D39" s="175" t="s">
        <v>31</v>
      </c>
      <c r="E39" s="108">
        <v>0.84375</v>
      </c>
      <c r="F39" s="192" t="s">
        <v>61</v>
      </c>
      <c r="G39" s="51"/>
      <c r="H39" s="159" t="s">
        <v>77</v>
      </c>
      <c r="I39" s="186" t="s">
        <v>73</v>
      </c>
      <c r="J39" s="80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 thickBot="1">
      <c r="A40" s="203"/>
      <c r="B40" s="240"/>
      <c r="C40" s="197"/>
      <c r="D40" s="198"/>
      <c r="E40" s="197"/>
      <c r="F40" s="241"/>
      <c r="G40" s="242"/>
      <c r="H40" s="243"/>
      <c r="I40" s="244"/>
      <c r="J40" s="245"/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24">
        <v>45976</v>
      </c>
      <c r="B41" s="125" t="str">
        <f t="shared" si="0"/>
        <v>sobota</v>
      </c>
      <c r="C41" s="101">
        <v>0.33333333333333331</v>
      </c>
      <c r="D41" s="49" t="s">
        <v>31</v>
      </c>
      <c r="E41" s="107">
        <v>0.43402777777777773</v>
      </c>
      <c r="F41" s="189"/>
      <c r="G41" s="167"/>
      <c r="H41" s="72"/>
      <c r="I41" s="187"/>
      <c r="J41" s="78"/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24">
        <v>45976</v>
      </c>
      <c r="B42" s="125" t="str">
        <f t="shared" si="0"/>
        <v>sobota</v>
      </c>
      <c r="C42" s="101">
        <v>0.44097222222222227</v>
      </c>
      <c r="D42" s="49" t="s">
        <v>31</v>
      </c>
      <c r="E42" s="107">
        <v>0.54166666666666663</v>
      </c>
      <c r="F42" s="90" t="s">
        <v>62</v>
      </c>
      <c r="G42" s="167"/>
      <c r="H42" s="72" t="s">
        <v>75</v>
      </c>
      <c r="I42" s="187" t="s">
        <v>84</v>
      </c>
      <c r="J42" s="78">
        <v>3</v>
      </c>
      <c r="K42" s="31"/>
      <c r="L42" s="17"/>
      <c r="M42" s="17"/>
      <c r="N42" s="17"/>
      <c r="O42" s="17"/>
      <c r="P42" s="17"/>
      <c r="Q42" s="17"/>
    </row>
    <row r="43" spans="1:17" s="33" customFormat="1" ht="12.75" customHeight="1">
      <c r="A43" s="124">
        <v>45976</v>
      </c>
      <c r="B43" s="125" t="str">
        <f t="shared" si="0"/>
        <v>sobota</v>
      </c>
      <c r="C43" s="101">
        <v>0.5625</v>
      </c>
      <c r="D43" s="49" t="s">
        <v>31</v>
      </c>
      <c r="E43" s="107">
        <v>0.66319444444444442</v>
      </c>
      <c r="F43" s="91" t="s">
        <v>51</v>
      </c>
      <c r="G43" s="166"/>
      <c r="H43" s="171" t="s">
        <v>42</v>
      </c>
      <c r="I43" s="293">
        <v>212</v>
      </c>
      <c r="J43" s="78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124">
        <v>45976</v>
      </c>
      <c r="B44" s="125" t="str">
        <f t="shared" si="0"/>
        <v>sobota</v>
      </c>
      <c r="C44" s="101">
        <v>0.67013888888888884</v>
      </c>
      <c r="D44" s="49" t="s">
        <v>31</v>
      </c>
      <c r="E44" s="107">
        <v>0.77083333333333337</v>
      </c>
      <c r="F44" s="62" t="s">
        <v>58</v>
      </c>
      <c r="G44" s="166"/>
      <c r="H44" s="61" t="s">
        <v>65</v>
      </c>
      <c r="I44" s="187">
        <v>212</v>
      </c>
      <c r="J44" s="78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 thickBot="1">
      <c r="A45" s="133">
        <v>45976</v>
      </c>
      <c r="B45" s="126" t="str">
        <f t="shared" si="0"/>
        <v>sobota</v>
      </c>
      <c r="C45" s="102">
        <v>0.77777777777777779</v>
      </c>
      <c r="D45" s="52" t="s">
        <v>31</v>
      </c>
      <c r="E45" s="108">
        <v>0.87847222222222221</v>
      </c>
      <c r="F45" s="65" t="s">
        <v>46</v>
      </c>
      <c r="G45" s="63"/>
      <c r="H45" s="61" t="s">
        <v>47</v>
      </c>
      <c r="I45" s="67">
        <v>212</v>
      </c>
      <c r="J45" s="78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23">
        <v>45977</v>
      </c>
      <c r="B46" s="129" t="str">
        <f t="shared" ref="B46" si="2">IF(WEEKDAY(A46,2)=5,"piątek",IF(WEEKDAY(A46,2)=6,"sobota",IF(WEEKDAY(A46,2)=7,"niedziela","Błąd")))</f>
        <v>niedziela</v>
      </c>
      <c r="C46" s="100">
        <v>0.33333333333333331</v>
      </c>
      <c r="D46" s="54" t="s">
        <v>31</v>
      </c>
      <c r="E46" s="106">
        <v>0.43402777777777773</v>
      </c>
      <c r="F46" s="93" t="s">
        <v>49</v>
      </c>
      <c r="G46" s="42"/>
      <c r="H46" s="164" t="s">
        <v>40</v>
      </c>
      <c r="I46" s="190"/>
      <c r="J46" s="79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24">
        <v>45977</v>
      </c>
      <c r="B47" s="125" t="str">
        <f t="shared" si="0"/>
        <v>niedziela</v>
      </c>
      <c r="C47" s="101">
        <v>0.44097222222222227</v>
      </c>
      <c r="D47" s="49" t="s">
        <v>31</v>
      </c>
      <c r="E47" s="107">
        <v>0.54166666666666663</v>
      </c>
      <c r="F47" s="93" t="s">
        <v>57</v>
      </c>
      <c r="G47" s="46"/>
      <c r="H47" s="72" t="s">
        <v>80</v>
      </c>
      <c r="I47" s="187" t="s">
        <v>88</v>
      </c>
      <c r="J47" s="78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24">
        <v>45977</v>
      </c>
      <c r="B48" s="125" t="str">
        <f t="shared" si="0"/>
        <v>niedziela</v>
      </c>
      <c r="C48" s="101">
        <v>0.5625</v>
      </c>
      <c r="D48" s="49" t="s">
        <v>31</v>
      </c>
      <c r="E48" s="107">
        <v>0.66319444444444442</v>
      </c>
      <c r="F48" s="183" t="s">
        <v>60</v>
      </c>
      <c r="G48" s="84"/>
      <c r="H48" s="66" t="s">
        <v>74</v>
      </c>
      <c r="I48" s="187"/>
      <c r="J48" s="78">
        <v>3</v>
      </c>
      <c r="K48" s="31"/>
      <c r="L48" s="17"/>
      <c r="M48" s="17"/>
      <c r="N48" s="17"/>
      <c r="O48" s="17"/>
      <c r="P48" s="17"/>
      <c r="Q48" s="17"/>
    </row>
    <row r="49" spans="1:17" s="33" customFormat="1" ht="12.75" customHeight="1">
      <c r="A49" s="124">
        <v>45977</v>
      </c>
      <c r="B49" s="125" t="str">
        <f t="shared" si="0"/>
        <v>niedziela</v>
      </c>
      <c r="C49" s="101">
        <v>0.67013888888888884</v>
      </c>
      <c r="D49" s="49" t="s">
        <v>31</v>
      </c>
      <c r="E49" s="107">
        <v>0.77083333333333337</v>
      </c>
      <c r="F49" s="93" t="s">
        <v>53</v>
      </c>
      <c r="G49" s="46"/>
      <c r="H49" s="66" t="s">
        <v>55</v>
      </c>
      <c r="I49" s="67" t="s">
        <v>86</v>
      </c>
      <c r="J49" s="78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 thickBot="1">
      <c r="A50" s="124">
        <v>45977</v>
      </c>
      <c r="B50" s="125" t="str">
        <f t="shared" si="0"/>
        <v>niedziela</v>
      </c>
      <c r="C50" s="101">
        <v>0.77777777777777779</v>
      </c>
      <c r="D50" s="49" t="s">
        <v>31</v>
      </c>
      <c r="E50" s="107">
        <v>0.87847222222222221</v>
      </c>
      <c r="F50" s="165" t="s">
        <v>58</v>
      </c>
      <c r="G50" s="84"/>
      <c r="H50" s="66" t="s">
        <v>65</v>
      </c>
      <c r="I50" s="187"/>
      <c r="J50" s="78">
        <v>3</v>
      </c>
      <c r="K50" s="17"/>
      <c r="L50" s="17"/>
      <c r="M50" s="17"/>
      <c r="N50" s="17"/>
      <c r="O50" s="17"/>
      <c r="P50" s="17"/>
      <c r="Q50" s="17"/>
    </row>
    <row r="51" spans="1:17" s="33" customFormat="1" ht="12.75" customHeight="1" thickBot="1">
      <c r="A51" s="221">
        <v>45982</v>
      </c>
      <c r="B51" s="196" t="str">
        <f t="shared" si="0"/>
        <v>piątek</v>
      </c>
      <c r="C51" s="222">
        <v>0.77777777777777779</v>
      </c>
      <c r="D51" s="223" t="s">
        <v>31</v>
      </c>
      <c r="E51" s="224">
        <v>0.87847222222222221</v>
      </c>
      <c r="F51" s="220" t="s">
        <v>63</v>
      </c>
      <c r="G51" s="225"/>
      <c r="H51" s="226"/>
      <c r="I51" s="198"/>
      <c r="J51" s="228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24">
        <v>45983</v>
      </c>
      <c r="B52" s="137" t="str">
        <f t="shared" si="0"/>
        <v>sobota</v>
      </c>
      <c r="C52" s="103">
        <v>0.33333333333333331</v>
      </c>
      <c r="D52" s="45" t="s">
        <v>31</v>
      </c>
      <c r="E52" s="109">
        <v>0.43402777777777773</v>
      </c>
      <c r="F52" s="90" t="s">
        <v>60</v>
      </c>
      <c r="G52" s="166"/>
      <c r="H52" s="66" t="s">
        <v>74</v>
      </c>
      <c r="I52" s="187" t="s">
        <v>83</v>
      </c>
      <c r="J52" s="78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24">
        <v>45983</v>
      </c>
      <c r="B53" s="136" t="str">
        <f t="shared" si="0"/>
        <v>sobota</v>
      </c>
      <c r="C53" s="103">
        <v>0.44097222222222227</v>
      </c>
      <c r="D53" s="45" t="s">
        <v>31</v>
      </c>
      <c r="E53" s="109">
        <v>0.54166666666666663</v>
      </c>
      <c r="F53" s="90" t="s">
        <v>62</v>
      </c>
      <c r="G53" s="167"/>
      <c r="H53" s="72" t="s">
        <v>75</v>
      </c>
      <c r="I53" s="187" t="s">
        <v>84</v>
      </c>
      <c r="J53" s="78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>
      <c r="A54" s="124">
        <v>45983</v>
      </c>
      <c r="B54" s="136" t="str">
        <f t="shared" si="0"/>
        <v>sobota</v>
      </c>
      <c r="C54" s="101">
        <v>0.5625</v>
      </c>
      <c r="D54" s="49" t="s">
        <v>31</v>
      </c>
      <c r="E54" s="107">
        <v>0.66319444444444442</v>
      </c>
      <c r="F54" s="91" t="s">
        <v>51</v>
      </c>
      <c r="G54" s="167"/>
      <c r="H54" s="66" t="s">
        <v>42</v>
      </c>
      <c r="I54" s="290">
        <v>209</v>
      </c>
      <c r="J54" s="48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4">
        <v>45983</v>
      </c>
      <c r="B55" s="136" t="str">
        <f t="shared" si="0"/>
        <v>sobota</v>
      </c>
      <c r="C55" s="103">
        <v>0.67013888888888884</v>
      </c>
      <c r="D55" s="45" t="s">
        <v>31</v>
      </c>
      <c r="E55" s="109">
        <v>0.77083333333333337</v>
      </c>
      <c r="F55" s="93" t="s">
        <v>49</v>
      </c>
      <c r="G55" s="86"/>
      <c r="H55" s="182" t="s">
        <v>40</v>
      </c>
      <c r="I55" s="212">
        <v>209</v>
      </c>
      <c r="J55" s="88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24">
        <v>45983</v>
      </c>
      <c r="B56" s="136" t="str">
        <f t="shared" si="0"/>
        <v>sobota</v>
      </c>
      <c r="C56" s="104">
        <v>0.77777777777777779</v>
      </c>
      <c r="D56" s="50" t="s">
        <v>31</v>
      </c>
      <c r="E56" s="110">
        <v>0.87847222222222221</v>
      </c>
      <c r="F56" s="188" t="s">
        <v>53</v>
      </c>
      <c r="G56" s="176"/>
      <c r="H56" s="185" t="s">
        <v>55</v>
      </c>
      <c r="I56" s="294" t="s">
        <v>86</v>
      </c>
      <c r="J56" s="80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23">
        <v>45984</v>
      </c>
      <c r="B57" s="135" t="str">
        <f t="shared" si="0"/>
        <v>niedziela</v>
      </c>
      <c r="C57" s="100">
        <v>0.33333333333333331</v>
      </c>
      <c r="D57" s="54" t="s">
        <v>31</v>
      </c>
      <c r="E57" s="106">
        <v>0.43402777777777773</v>
      </c>
      <c r="F57" s="189" t="s">
        <v>49</v>
      </c>
      <c r="G57" s="167"/>
      <c r="H57" s="66" t="s">
        <v>40</v>
      </c>
      <c r="I57" s="67">
        <v>212</v>
      </c>
      <c r="J57" s="78">
        <v>3</v>
      </c>
      <c r="K57" s="31"/>
      <c r="L57" s="17"/>
      <c r="M57" s="17"/>
      <c r="N57" s="17"/>
      <c r="O57" s="17"/>
      <c r="P57" s="17"/>
      <c r="Q57" s="17"/>
    </row>
    <row r="58" spans="1:17" s="33" customFormat="1" ht="12.75" customHeight="1">
      <c r="A58" s="124">
        <v>45984</v>
      </c>
      <c r="B58" s="137" t="str">
        <f t="shared" si="0"/>
        <v>niedziela</v>
      </c>
      <c r="C58" s="101">
        <v>0.44097222222222227</v>
      </c>
      <c r="D58" s="49" t="s">
        <v>31</v>
      </c>
      <c r="E58" s="107">
        <v>0.54166666666666663</v>
      </c>
      <c r="F58" s="91" t="s">
        <v>51</v>
      </c>
      <c r="G58" s="167"/>
      <c r="H58" s="66" t="s">
        <v>42</v>
      </c>
      <c r="I58" s="67">
        <v>212</v>
      </c>
      <c r="J58" s="78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24">
        <v>45984</v>
      </c>
      <c r="B59" s="137" t="str">
        <f t="shared" si="0"/>
        <v>niedziela</v>
      </c>
      <c r="C59" s="101">
        <v>0.5625</v>
      </c>
      <c r="D59" s="49" t="s">
        <v>31</v>
      </c>
      <c r="E59" s="107">
        <v>0.66319444444444442</v>
      </c>
      <c r="F59" s="91" t="s">
        <v>57</v>
      </c>
      <c r="G59" s="167"/>
      <c r="H59" s="72" t="s">
        <v>80</v>
      </c>
      <c r="I59" s="187" t="s">
        <v>90</v>
      </c>
      <c r="J59" s="78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24">
        <v>45984</v>
      </c>
      <c r="B60" s="137" t="str">
        <f t="shared" si="0"/>
        <v>niedziela</v>
      </c>
      <c r="C60" s="101">
        <v>0.67013888888888884</v>
      </c>
      <c r="D60" s="49" t="s">
        <v>31</v>
      </c>
      <c r="E60" s="107">
        <v>0.77083333333333337</v>
      </c>
      <c r="F60" s="90" t="s">
        <v>62</v>
      </c>
      <c r="G60" s="167"/>
      <c r="H60" s="72" t="s">
        <v>77</v>
      </c>
      <c r="I60" s="187" t="s">
        <v>84</v>
      </c>
      <c r="J60" s="78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 thickBot="1">
      <c r="A61" s="124">
        <v>45984</v>
      </c>
      <c r="B61" s="137" t="str">
        <f t="shared" si="0"/>
        <v>niedziela</v>
      </c>
      <c r="C61" s="101">
        <v>0.77777777777777779</v>
      </c>
      <c r="D61" s="49" t="s">
        <v>31</v>
      </c>
      <c r="E61" s="107">
        <v>0.87847222222222221</v>
      </c>
      <c r="F61" s="62" t="s">
        <v>58</v>
      </c>
      <c r="G61" s="166"/>
      <c r="H61" s="61" t="s">
        <v>65</v>
      </c>
      <c r="I61" s="187">
        <v>305</v>
      </c>
      <c r="J61" s="78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 thickBot="1">
      <c r="A62" s="195">
        <v>45996</v>
      </c>
      <c r="B62" s="196" t="str">
        <f t="shared" si="0"/>
        <v>piątek</v>
      </c>
      <c r="C62" s="197">
        <v>0.77777777777777779</v>
      </c>
      <c r="D62" s="198" t="s">
        <v>31</v>
      </c>
      <c r="E62" s="197">
        <v>0.87847222222222221</v>
      </c>
      <c r="F62" s="199" t="s">
        <v>56</v>
      </c>
      <c r="G62" s="200"/>
      <c r="H62" s="201" t="s">
        <v>42</v>
      </c>
      <c r="I62" s="198" t="s">
        <v>73</v>
      </c>
      <c r="J62" s="202">
        <v>3</v>
      </c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28">
        <v>45997</v>
      </c>
      <c r="B63" s="135" t="str">
        <f t="shared" si="0"/>
        <v>sobota</v>
      </c>
      <c r="C63" s="112">
        <v>0.33333333333333331</v>
      </c>
      <c r="D63" s="41" t="s">
        <v>31</v>
      </c>
      <c r="E63" s="177">
        <v>0.43402777777777773</v>
      </c>
      <c r="F63" s="184" t="s">
        <v>45</v>
      </c>
      <c r="G63" s="42"/>
      <c r="H63" s="154" t="s">
        <v>42</v>
      </c>
      <c r="I63" s="69" t="s">
        <v>73</v>
      </c>
      <c r="J63" s="79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30">
        <v>45997</v>
      </c>
      <c r="B64" s="137" t="str">
        <f t="shared" si="0"/>
        <v>sobota</v>
      </c>
      <c r="C64" s="103">
        <v>0.44097222222222227</v>
      </c>
      <c r="D64" s="45" t="s">
        <v>31</v>
      </c>
      <c r="E64" s="109">
        <v>0.54166666666666663</v>
      </c>
      <c r="F64" s="183" t="s">
        <v>59</v>
      </c>
      <c r="G64" s="84"/>
      <c r="H64" s="66" t="s">
        <v>74</v>
      </c>
      <c r="I64" s="187" t="s">
        <v>73</v>
      </c>
      <c r="J64" s="78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30">
        <v>45997</v>
      </c>
      <c r="B65" s="137" t="str">
        <f t="shared" si="0"/>
        <v>sobota</v>
      </c>
      <c r="C65" s="103">
        <v>0.5625</v>
      </c>
      <c r="D65" s="45" t="s">
        <v>31</v>
      </c>
      <c r="E65" s="109">
        <v>0.66319444444444442</v>
      </c>
      <c r="F65" s="93" t="s">
        <v>52</v>
      </c>
      <c r="G65" s="46"/>
      <c r="H65" s="72" t="s">
        <v>55</v>
      </c>
      <c r="I65" s="67" t="s">
        <v>73</v>
      </c>
      <c r="J65" s="78">
        <v>3</v>
      </c>
      <c r="K65" s="17"/>
      <c r="L65" s="17"/>
      <c r="M65" s="17"/>
      <c r="N65" s="17"/>
      <c r="O65" s="17"/>
      <c r="P65" s="17"/>
      <c r="Q65" s="17"/>
    </row>
    <row r="66" spans="1:18" s="33" customFormat="1" ht="12.75" customHeight="1">
      <c r="A66" s="130">
        <v>45997</v>
      </c>
      <c r="B66" s="137" t="str">
        <f t="shared" si="0"/>
        <v>sobota</v>
      </c>
      <c r="C66" s="103">
        <v>0.67013888888888884</v>
      </c>
      <c r="D66" s="45" t="s">
        <v>31</v>
      </c>
      <c r="E66" s="109">
        <v>0.77083333333333337</v>
      </c>
      <c r="F66" s="183" t="s">
        <v>61</v>
      </c>
      <c r="G66" s="46"/>
      <c r="H66" s="66" t="s">
        <v>77</v>
      </c>
      <c r="I66" s="67" t="s">
        <v>73</v>
      </c>
      <c r="J66" s="78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 thickBot="1">
      <c r="A67" s="130">
        <v>45997</v>
      </c>
      <c r="B67" s="137" t="str">
        <f t="shared" si="0"/>
        <v>sobota</v>
      </c>
      <c r="C67" s="104">
        <v>0.77777777777777779</v>
      </c>
      <c r="D67" s="50" t="s">
        <v>31</v>
      </c>
      <c r="E67" s="110">
        <v>0.84375</v>
      </c>
      <c r="F67" s="183" t="s">
        <v>61</v>
      </c>
      <c r="G67" s="51"/>
      <c r="H67" s="159" t="s">
        <v>79</v>
      </c>
      <c r="I67" s="186" t="s">
        <v>73</v>
      </c>
      <c r="J67" s="80">
        <v>2</v>
      </c>
      <c r="K67" s="17"/>
      <c r="L67" s="17"/>
      <c r="M67" s="17"/>
      <c r="N67" s="17"/>
      <c r="O67" s="17"/>
      <c r="P67" s="17"/>
      <c r="Q67" s="17"/>
    </row>
    <row r="68" spans="1:18" s="33" customFormat="1" ht="12.75">
      <c r="A68" s="128">
        <v>45998</v>
      </c>
      <c r="B68" s="135" t="str">
        <f t="shared" si="0"/>
        <v>niedziela</v>
      </c>
      <c r="C68" s="105">
        <v>0.33333333333333331</v>
      </c>
      <c r="D68" s="54" t="s">
        <v>31</v>
      </c>
      <c r="E68" s="106">
        <v>0.43402777777777773</v>
      </c>
      <c r="F68" s="89" t="s">
        <v>59</v>
      </c>
      <c r="G68" s="169"/>
      <c r="H68" s="154" t="s">
        <v>74</v>
      </c>
      <c r="I68" s="190" t="s">
        <v>73</v>
      </c>
      <c r="J68" s="79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246">
        <v>45998</v>
      </c>
      <c r="B69" s="247" t="str">
        <f t="shared" si="0"/>
        <v>niedziela</v>
      </c>
      <c r="C69" s="248">
        <v>0.44097222222222227</v>
      </c>
      <c r="D69" s="249" t="s">
        <v>31</v>
      </c>
      <c r="E69" s="250">
        <v>0.54166666666666663</v>
      </c>
      <c r="F69" s="91" t="s">
        <v>50</v>
      </c>
      <c r="G69" s="282"/>
      <c r="H69" s="272" t="s">
        <v>42</v>
      </c>
      <c r="I69" s="283" t="s">
        <v>73</v>
      </c>
      <c r="J69" s="94">
        <v>3</v>
      </c>
      <c r="K69" s="17"/>
      <c r="L69" s="17"/>
      <c r="M69" s="17"/>
      <c r="N69" s="17"/>
      <c r="O69" s="17"/>
      <c r="P69" s="17"/>
      <c r="Q69" s="17"/>
      <c r="R69" s="34"/>
    </row>
    <row r="70" spans="1:18" s="33" customFormat="1" ht="12.75">
      <c r="A70" s="246">
        <v>45998</v>
      </c>
      <c r="B70" s="247" t="str">
        <f t="shared" si="0"/>
        <v>niedziela</v>
      </c>
      <c r="C70" s="248">
        <v>0.5625</v>
      </c>
      <c r="D70" s="249" t="s">
        <v>31</v>
      </c>
      <c r="E70" s="250">
        <v>0.66319444444444442</v>
      </c>
      <c r="F70" s="91" t="s">
        <v>48</v>
      </c>
      <c r="G70" s="282"/>
      <c r="H70" s="284" t="s">
        <v>40</v>
      </c>
      <c r="I70" s="212" t="s">
        <v>73</v>
      </c>
      <c r="J70" s="94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2.75">
      <c r="A71" s="246">
        <v>45998</v>
      </c>
      <c r="B71" s="247" t="str">
        <f t="shared" si="0"/>
        <v>niedziela</v>
      </c>
      <c r="C71" s="248">
        <v>0.67013888888888884</v>
      </c>
      <c r="D71" s="249" t="s">
        <v>31</v>
      </c>
      <c r="E71" s="250">
        <v>0.77083333333333337</v>
      </c>
      <c r="F71" s="91" t="s">
        <v>52</v>
      </c>
      <c r="G71" s="282"/>
      <c r="H71" s="284" t="s">
        <v>55</v>
      </c>
      <c r="I71" s="212" t="s">
        <v>73</v>
      </c>
      <c r="J71" s="94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246">
        <v>45998</v>
      </c>
      <c r="B72" s="247" t="str">
        <f t="shared" ref="B72:B111" si="3">IF(WEEKDAY(A72,2)=5,"piątek",IF(WEEKDAY(A72,2)=6,"sobota",IF(WEEKDAY(A72,2)=7,"niedziela","Błąd")))</f>
        <v>niedziela</v>
      </c>
      <c r="C72" s="248">
        <v>0.77777777777777779</v>
      </c>
      <c r="D72" s="249" t="s">
        <v>31</v>
      </c>
      <c r="E72" s="250">
        <v>0.87847222222222221</v>
      </c>
      <c r="F72" s="285" t="s">
        <v>70</v>
      </c>
      <c r="G72" s="286"/>
      <c r="H72" s="217" t="s">
        <v>69</v>
      </c>
      <c r="I72" s="295" t="s">
        <v>73</v>
      </c>
      <c r="J72" s="218">
        <v>3</v>
      </c>
      <c r="K72" s="17"/>
      <c r="L72" s="17"/>
      <c r="M72" s="17"/>
      <c r="N72" s="17"/>
      <c r="O72" s="17"/>
      <c r="P72" s="17"/>
      <c r="Q72" s="17"/>
    </row>
    <row r="73" spans="1:18" s="33" customFormat="1" ht="13.5" thickBot="1">
      <c r="A73" s="195"/>
      <c r="B73" s="287"/>
      <c r="C73" s="280"/>
      <c r="D73" s="281"/>
      <c r="E73" s="280"/>
      <c r="F73" s="93"/>
      <c r="G73" s="86"/>
      <c r="H73" s="272"/>
      <c r="I73" s="212"/>
      <c r="J73" s="94"/>
      <c r="K73" s="17"/>
      <c r="L73" s="17"/>
      <c r="M73" s="17"/>
      <c r="N73" s="17"/>
      <c r="O73" s="17"/>
      <c r="P73" s="17"/>
      <c r="Q73" s="17"/>
    </row>
    <row r="74" spans="1:18" s="33" customFormat="1" ht="12.75">
      <c r="A74" s="124">
        <v>46004</v>
      </c>
      <c r="B74" s="135" t="str">
        <f t="shared" si="3"/>
        <v>sobota</v>
      </c>
      <c r="C74" s="100">
        <v>0.33333333333333331</v>
      </c>
      <c r="D74" s="54" t="s">
        <v>31</v>
      </c>
      <c r="E74" s="106">
        <v>0.43402777777777773</v>
      </c>
      <c r="F74" s="184" t="s">
        <v>57</v>
      </c>
      <c r="G74" s="42"/>
      <c r="H74" s="164" t="s">
        <v>81</v>
      </c>
      <c r="I74" s="296" t="s">
        <v>91</v>
      </c>
      <c r="J74" s="44">
        <v>3</v>
      </c>
      <c r="K74" s="31"/>
      <c r="L74" s="17"/>
      <c r="M74" s="17"/>
      <c r="N74" s="17"/>
      <c r="O74" s="17"/>
      <c r="P74" s="17"/>
      <c r="Q74" s="17"/>
    </row>
    <row r="75" spans="1:18" s="33" customFormat="1" ht="12.75">
      <c r="A75" s="124">
        <v>46004</v>
      </c>
      <c r="B75" s="137" t="str">
        <f t="shared" si="3"/>
        <v>sobota</v>
      </c>
      <c r="C75" s="101">
        <v>0.44097222222222227</v>
      </c>
      <c r="D75" s="49" t="s">
        <v>31</v>
      </c>
      <c r="E75" s="107">
        <v>0.54166666666666663</v>
      </c>
      <c r="F75" s="183" t="s">
        <v>60</v>
      </c>
      <c r="G75" s="84"/>
      <c r="H75" s="66" t="s">
        <v>74</v>
      </c>
      <c r="I75" s="297" t="s">
        <v>83</v>
      </c>
      <c r="J75" s="48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24">
        <v>46004</v>
      </c>
      <c r="B76" s="137" t="str">
        <f t="shared" si="3"/>
        <v>sobota</v>
      </c>
      <c r="C76" s="101">
        <v>0.5625</v>
      </c>
      <c r="D76" s="49" t="s">
        <v>31</v>
      </c>
      <c r="E76" s="107">
        <v>0.66319444444444442</v>
      </c>
      <c r="F76" s="183" t="s">
        <v>62</v>
      </c>
      <c r="G76" s="46"/>
      <c r="H76" s="72" t="s">
        <v>77</v>
      </c>
      <c r="I76" s="297" t="s">
        <v>84</v>
      </c>
      <c r="J76" s="48">
        <v>3</v>
      </c>
      <c r="K76" s="31"/>
      <c r="L76" s="17"/>
      <c r="M76" s="17"/>
      <c r="N76" s="17"/>
      <c r="O76" s="17"/>
      <c r="P76" s="17"/>
      <c r="Q76" s="17"/>
    </row>
    <row r="77" spans="1:18" s="33" customFormat="1" ht="12.75" customHeight="1">
      <c r="A77" s="124">
        <v>46004</v>
      </c>
      <c r="B77" s="137" t="str">
        <f t="shared" si="3"/>
        <v>sobota</v>
      </c>
      <c r="C77" s="101">
        <v>0.67013888888888884</v>
      </c>
      <c r="D77" s="49" t="s">
        <v>31</v>
      </c>
      <c r="E77" s="107">
        <v>0.77083333333333337</v>
      </c>
      <c r="F77" s="93" t="s">
        <v>51</v>
      </c>
      <c r="G77" s="84"/>
      <c r="H77" s="66" t="s">
        <v>42</v>
      </c>
      <c r="I77" s="298" t="s">
        <v>86</v>
      </c>
      <c r="J77" s="48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24">
        <v>46004</v>
      </c>
      <c r="B78" s="138" t="str">
        <f t="shared" si="3"/>
        <v>sobota</v>
      </c>
      <c r="C78" s="102">
        <v>0.77777777777777779</v>
      </c>
      <c r="D78" s="52" t="s">
        <v>31</v>
      </c>
      <c r="E78" s="108">
        <v>0.87847222222222221</v>
      </c>
      <c r="F78" s="170" t="s">
        <v>58</v>
      </c>
      <c r="G78" s="194"/>
      <c r="H78" s="159" t="s">
        <v>65</v>
      </c>
      <c r="I78" s="299">
        <v>305</v>
      </c>
      <c r="J78" s="53">
        <v>3</v>
      </c>
      <c r="K78" s="31"/>
      <c r="L78" s="17"/>
      <c r="M78" s="17"/>
      <c r="N78" s="17"/>
      <c r="O78" s="17"/>
      <c r="P78" s="17"/>
      <c r="Q78" s="17"/>
    </row>
    <row r="79" spans="1:18" s="33" customFormat="1" ht="12.75" customHeight="1">
      <c r="A79" s="123">
        <v>46005</v>
      </c>
      <c r="B79" s="137" t="str">
        <f t="shared" si="3"/>
        <v>niedziela</v>
      </c>
      <c r="C79" s="100">
        <v>0.33333333333333331</v>
      </c>
      <c r="D79" s="54" t="s">
        <v>31</v>
      </c>
      <c r="E79" s="106">
        <v>0.43402777777777773</v>
      </c>
      <c r="F79" s="93" t="s">
        <v>49</v>
      </c>
      <c r="G79" s="213"/>
      <c r="H79" s="61" t="s">
        <v>40</v>
      </c>
      <c r="I79" s="67" t="s">
        <v>86</v>
      </c>
      <c r="J79" s="78">
        <v>3</v>
      </c>
      <c r="K79" s="17"/>
      <c r="L79" s="17"/>
      <c r="M79" s="17"/>
      <c r="N79" s="17"/>
      <c r="O79" s="17"/>
      <c r="P79" s="17"/>
      <c r="Q79" s="17"/>
    </row>
    <row r="80" spans="1:18" s="33" customFormat="1" ht="12.75" customHeight="1">
      <c r="A80" s="124">
        <v>46005</v>
      </c>
      <c r="B80" s="137" t="str">
        <f t="shared" si="3"/>
        <v>niedziela</v>
      </c>
      <c r="C80" s="101">
        <v>0.44097222222222227</v>
      </c>
      <c r="D80" s="49" t="s">
        <v>31</v>
      </c>
      <c r="E80" s="107">
        <v>0.54166666666666663</v>
      </c>
      <c r="F80" s="93" t="s">
        <v>53</v>
      </c>
      <c r="G80" s="213"/>
      <c r="H80" s="74" t="s">
        <v>55</v>
      </c>
      <c r="I80" s="187" t="s">
        <v>85</v>
      </c>
      <c r="J80" s="78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24">
        <v>46005</v>
      </c>
      <c r="B81" s="137" t="str">
        <f t="shared" si="3"/>
        <v>niedziela</v>
      </c>
      <c r="C81" s="101">
        <v>0.5625</v>
      </c>
      <c r="D81" s="49" t="s">
        <v>31</v>
      </c>
      <c r="E81" s="107">
        <v>0.66319444444444442</v>
      </c>
      <c r="F81" s="93" t="s">
        <v>51</v>
      </c>
      <c r="G81" s="214"/>
      <c r="H81" s="61" t="s">
        <v>42</v>
      </c>
      <c r="I81" s="67" t="s">
        <v>86</v>
      </c>
      <c r="J81" s="78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24">
        <v>46005</v>
      </c>
      <c r="B82" s="137" t="str">
        <f t="shared" si="3"/>
        <v>niedziela</v>
      </c>
      <c r="C82" s="101">
        <v>0.67013888888888884</v>
      </c>
      <c r="D82" s="49" t="s">
        <v>31</v>
      </c>
      <c r="E82" s="107">
        <v>0.77083333333333337</v>
      </c>
      <c r="F82" s="77" t="s">
        <v>46</v>
      </c>
      <c r="G82" s="213"/>
      <c r="H82" s="61" t="s">
        <v>47</v>
      </c>
      <c r="I82" s="67">
        <v>209</v>
      </c>
      <c r="J82" s="78">
        <v>3</v>
      </c>
      <c r="K82" s="31"/>
      <c r="L82" s="17"/>
      <c r="M82" s="17"/>
      <c r="N82" s="17"/>
      <c r="O82" s="17"/>
      <c r="P82" s="17"/>
      <c r="Q82" s="17"/>
    </row>
    <row r="83" spans="1:17" s="33" customFormat="1" ht="12.75" customHeight="1" thickBot="1">
      <c r="A83" s="124">
        <v>46005</v>
      </c>
      <c r="B83" s="138" t="str">
        <f t="shared" si="3"/>
        <v>niedziela</v>
      </c>
      <c r="C83" s="102">
        <v>0.77777777777777779</v>
      </c>
      <c r="D83" s="52" t="s">
        <v>31</v>
      </c>
      <c r="E83" s="108">
        <v>0.87847222222222221</v>
      </c>
      <c r="F83" s="170" t="s">
        <v>58</v>
      </c>
      <c r="G83" s="219"/>
      <c r="H83" s="65" t="s">
        <v>65</v>
      </c>
      <c r="I83" s="294">
        <v>305</v>
      </c>
      <c r="J83" s="80">
        <v>3</v>
      </c>
      <c r="K83" s="17"/>
      <c r="L83" s="17"/>
      <c r="M83" s="17"/>
      <c r="N83" s="17"/>
      <c r="O83" s="17"/>
      <c r="P83" s="17"/>
      <c r="Q83" s="17"/>
    </row>
    <row r="84" spans="1:17" s="33" customFormat="1" ht="12.75" customHeight="1" thickBot="1">
      <c r="A84" s="203">
        <v>45667</v>
      </c>
      <c r="B84" s="204" t="str">
        <f t="shared" si="3"/>
        <v>piątek</v>
      </c>
      <c r="C84" s="197">
        <v>0.70833333333333337</v>
      </c>
      <c r="D84" s="198" t="s">
        <v>31</v>
      </c>
      <c r="E84" s="197">
        <v>0.80902777777777779</v>
      </c>
      <c r="F84" s="95" t="s">
        <v>56</v>
      </c>
      <c r="G84" s="216"/>
      <c r="H84" s="217" t="s">
        <v>42</v>
      </c>
      <c r="I84" s="191" t="s">
        <v>73</v>
      </c>
      <c r="J84" s="218">
        <v>3</v>
      </c>
      <c r="K84" s="31"/>
      <c r="L84" s="17"/>
      <c r="M84" s="17"/>
      <c r="N84" s="17"/>
      <c r="O84" s="17"/>
      <c r="P84" s="17"/>
      <c r="Q84" s="17"/>
    </row>
    <row r="85" spans="1:17" s="33" customFormat="1" ht="12.75" customHeight="1">
      <c r="A85" s="128">
        <v>46032</v>
      </c>
      <c r="B85" s="135" t="s">
        <v>36</v>
      </c>
      <c r="C85" s="100">
        <v>0.33333333333333331</v>
      </c>
      <c r="D85" s="54" t="s">
        <v>31</v>
      </c>
      <c r="E85" s="106">
        <v>0.43402777777777773</v>
      </c>
      <c r="F85" s="193" t="s">
        <v>59</v>
      </c>
      <c r="G85" s="73"/>
      <c r="H85" s="154" t="s">
        <v>74</v>
      </c>
      <c r="I85" s="190" t="s">
        <v>73</v>
      </c>
      <c r="J85" s="79">
        <v>3</v>
      </c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30">
        <v>46032</v>
      </c>
      <c r="B86" s="137" t="s">
        <v>36</v>
      </c>
      <c r="C86" s="101">
        <v>0.44097222222222227</v>
      </c>
      <c r="D86" s="49" t="s">
        <v>31</v>
      </c>
      <c r="E86" s="107">
        <v>0.54166666666666663</v>
      </c>
      <c r="F86" s="93" t="s">
        <v>52</v>
      </c>
      <c r="G86" s="46"/>
      <c r="H86" s="72" t="s">
        <v>55</v>
      </c>
      <c r="I86" s="67" t="s">
        <v>73</v>
      </c>
      <c r="J86" s="78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30">
        <v>46032</v>
      </c>
      <c r="B87" s="137" t="s">
        <v>36</v>
      </c>
      <c r="C87" s="101">
        <v>0.5625</v>
      </c>
      <c r="D87" s="49" t="s">
        <v>31</v>
      </c>
      <c r="E87" s="107">
        <v>0.66319444444444442</v>
      </c>
      <c r="F87" s="93" t="s">
        <v>45</v>
      </c>
      <c r="G87" s="46"/>
      <c r="H87" s="66" t="s">
        <v>42</v>
      </c>
      <c r="I87" s="67" t="s">
        <v>73</v>
      </c>
      <c r="J87" s="78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30">
        <v>46032</v>
      </c>
      <c r="B88" s="137" t="s">
        <v>36</v>
      </c>
      <c r="C88" s="101">
        <v>0.67013888888888884</v>
      </c>
      <c r="D88" s="49" t="s">
        <v>31</v>
      </c>
      <c r="E88" s="107">
        <v>0.77083333333333337</v>
      </c>
      <c r="F88" s="235"/>
      <c r="G88" s="232"/>
      <c r="I88" s="67"/>
      <c r="J88" s="78"/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31">
        <v>46032</v>
      </c>
      <c r="B89" s="138" t="s">
        <v>36</v>
      </c>
      <c r="C89" s="102">
        <v>0.77777777777777779</v>
      </c>
      <c r="D89" s="52" t="s">
        <v>31</v>
      </c>
      <c r="E89" s="108">
        <v>0.87847222222222221</v>
      </c>
      <c r="F89" s="81" t="s">
        <v>56</v>
      </c>
      <c r="G89" s="194"/>
      <c r="H89" s="159" t="s">
        <v>42</v>
      </c>
      <c r="I89" s="186" t="s">
        <v>73</v>
      </c>
      <c r="J89" s="80">
        <v>3</v>
      </c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28">
        <v>46033</v>
      </c>
      <c r="B90" s="135" t="s">
        <v>35</v>
      </c>
      <c r="C90" s="100">
        <v>0.33333333333333331</v>
      </c>
      <c r="D90" s="54" t="s">
        <v>31</v>
      </c>
      <c r="E90" s="106">
        <v>0.43402777777777773</v>
      </c>
      <c r="F90" s="189" t="s">
        <v>45</v>
      </c>
      <c r="G90" s="63"/>
      <c r="H90" s="60" t="s">
        <v>42</v>
      </c>
      <c r="I90" s="69" t="s">
        <v>73</v>
      </c>
      <c r="J90" s="44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30">
        <v>46033</v>
      </c>
      <c r="B91" s="137" t="s">
        <v>35</v>
      </c>
      <c r="C91" s="101">
        <v>0.44097222222222227</v>
      </c>
      <c r="D91" s="49" t="s">
        <v>31</v>
      </c>
      <c r="E91" s="107">
        <v>0.54166666666666663</v>
      </c>
      <c r="F91" s="91" t="s">
        <v>50</v>
      </c>
      <c r="G91" s="63"/>
      <c r="H91" s="61" t="s">
        <v>42</v>
      </c>
      <c r="I91" s="67" t="s">
        <v>73</v>
      </c>
      <c r="J91" s="48">
        <v>3</v>
      </c>
      <c r="K91" s="17"/>
      <c r="L91" s="17"/>
      <c r="M91" s="17"/>
      <c r="N91" s="17"/>
      <c r="O91" s="17"/>
      <c r="P91" s="17"/>
      <c r="Q91" s="17"/>
    </row>
    <row r="92" spans="1:17" s="33" customFormat="1" ht="12.75" customHeight="1">
      <c r="A92" s="246">
        <v>46033</v>
      </c>
      <c r="B92" s="247" t="s">
        <v>35</v>
      </c>
      <c r="C92" s="248">
        <v>0.5625</v>
      </c>
      <c r="D92" s="249" t="s">
        <v>31</v>
      </c>
      <c r="E92" s="250">
        <v>0.66319444444444442</v>
      </c>
      <c r="F92" s="91" t="s">
        <v>52</v>
      </c>
      <c r="G92" s="233"/>
      <c r="H92" s="91" t="s">
        <v>55</v>
      </c>
      <c r="I92" s="290" t="s">
        <v>73</v>
      </c>
      <c r="J92" s="94">
        <v>3</v>
      </c>
      <c r="K92" s="31"/>
      <c r="L92" s="17"/>
      <c r="M92" s="17"/>
      <c r="N92" s="17"/>
      <c r="O92" s="17"/>
      <c r="P92" s="17"/>
      <c r="Q92" s="17"/>
    </row>
    <row r="93" spans="1:17" s="33" customFormat="1" ht="12.75" customHeight="1">
      <c r="A93" s="246">
        <v>46033</v>
      </c>
      <c r="B93" s="247" t="s">
        <v>35</v>
      </c>
      <c r="C93" s="248">
        <v>0.67013888888888884</v>
      </c>
      <c r="D93" s="249" t="s">
        <v>31</v>
      </c>
      <c r="E93" s="250">
        <v>0.77083333333333337</v>
      </c>
      <c r="F93" s="232"/>
      <c r="H93" s="232"/>
      <c r="I93" s="300"/>
      <c r="J93" s="232"/>
      <c r="K93" s="17"/>
      <c r="L93" s="17"/>
      <c r="M93" s="17"/>
      <c r="N93" s="17"/>
      <c r="O93" s="17"/>
      <c r="P93" s="17"/>
      <c r="Q93" s="17"/>
    </row>
    <row r="94" spans="1:17" s="33" customFormat="1" ht="12.75" customHeight="1" thickBot="1">
      <c r="A94" s="253">
        <v>46033</v>
      </c>
      <c r="B94" s="254" t="s">
        <v>35</v>
      </c>
      <c r="C94" s="255">
        <v>0.77777777777777779</v>
      </c>
      <c r="D94" s="256" t="s">
        <v>31</v>
      </c>
      <c r="E94" s="257">
        <v>0.87847222222222221</v>
      </c>
      <c r="F94" s="188"/>
      <c r="G94" s="234"/>
      <c r="H94" s="188"/>
      <c r="I94" s="191"/>
      <c r="J94" s="96"/>
      <c r="K94" s="17"/>
      <c r="L94" s="17"/>
      <c r="M94" s="17"/>
      <c r="N94" s="17"/>
      <c r="O94" s="17"/>
      <c r="P94" s="17"/>
      <c r="Q94" s="17"/>
    </row>
    <row r="95" spans="1:17" s="33" customFormat="1" ht="12.75" customHeight="1" thickBot="1">
      <c r="A95" s="258"/>
      <c r="B95" s="259"/>
      <c r="C95" s="238"/>
      <c r="D95" s="239"/>
      <c r="E95" s="288"/>
      <c r="F95" s="188"/>
      <c r="G95" s="289"/>
      <c r="H95" s="260"/>
      <c r="I95" s="301"/>
      <c r="J95" s="261"/>
      <c r="K95" s="17"/>
      <c r="L95" s="17"/>
      <c r="M95" s="17"/>
      <c r="N95" s="17"/>
      <c r="O95" s="17"/>
      <c r="P95" s="17"/>
      <c r="Q95" s="17"/>
    </row>
    <row r="96" spans="1:17" s="33" customFormat="1" ht="12.75" customHeight="1">
      <c r="A96" s="262">
        <v>46039</v>
      </c>
      <c r="B96" s="247" t="str">
        <f t="shared" si="3"/>
        <v>sobota</v>
      </c>
      <c r="C96" s="248">
        <v>0.33333333333333331</v>
      </c>
      <c r="D96" s="249" t="s">
        <v>31</v>
      </c>
      <c r="E96" s="250">
        <v>0.43402777777777773</v>
      </c>
      <c r="F96" s="89" t="s">
        <v>62</v>
      </c>
      <c r="G96" s="263"/>
      <c r="H96" s="264" t="s">
        <v>77</v>
      </c>
      <c r="I96" s="302" t="s">
        <v>84</v>
      </c>
      <c r="J96" s="265">
        <v>3</v>
      </c>
      <c r="K96" s="31"/>
      <c r="L96" s="17"/>
      <c r="M96" s="17"/>
      <c r="N96" s="17"/>
      <c r="O96" s="17"/>
      <c r="P96" s="17"/>
      <c r="Q96" s="17"/>
    </row>
    <row r="97" spans="1:17" s="33" customFormat="1" ht="12.75" customHeight="1">
      <c r="A97" s="246">
        <v>46039</v>
      </c>
      <c r="B97" s="247" t="str">
        <f t="shared" si="3"/>
        <v>sobota</v>
      </c>
      <c r="C97" s="248">
        <v>0.44097222222222227</v>
      </c>
      <c r="D97" s="249" t="s">
        <v>31</v>
      </c>
      <c r="E97" s="250">
        <v>0.54166666666666663</v>
      </c>
      <c r="F97" s="91" t="s">
        <v>57</v>
      </c>
      <c r="G97" s="233"/>
      <c r="H97" s="266" t="s">
        <v>81</v>
      </c>
      <c r="I97" s="290" t="s">
        <v>89</v>
      </c>
      <c r="J97" s="88">
        <v>3</v>
      </c>
      <c r="K97" s="17"/>
      <c r="L97" s="17"/>
      <c r="M97" s="17"/>
      <c r="N97" s="17"/>
      <c r="O97" s="17"/>
      <c r="P97" s="17"/>
      <c r="Q97" s="17"/>
    </row>
    <row r="98" spans="1:17" s="33" customFormat="1" ht="12.75" customHeight="1">
      <c r="A98" s="246">
        <v>46039</v>
      </c>
      <c r="B98" s="247" t="str">
        <f t="shared" si="3"/>
        <v>sobota</v>
      </c>
      <c r="C98" s="248">
        <v>0.5625</v>
      </c>
      <c r="D98" s="249" t="s">
        <v>31</v>
      </c>
      <c r="E98" s="250">
        <v>0.66319444444444442</v>
      </c>
      <c r="F98" s="91" t="s">
        <v>51</v>
      </c>
      <c r="G98" s="267"/>
      <c r="H98" s="91" t="s">
        <v>42</v>
      </c>
      <c r="I98" s="212" t="s">
        <v>86</v>
      </c>
      <c r="J98" s="88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246">
        <v>46039</v>
      </c>
      <c r="B99" s="247" t="str">
        <f t="shared" si="3"/>
        <v>sobota</v>
      </c>
      <c r="C99" s="248">
        <v>0.67013888888888884</v>
      </c>
      <c r="D99" s="249" t="s">
        <v>31</v>
      </c>
      <c r="E99" s="250">
        <v>0.77083333333333337</v>
      </c>
      <c r="F99" s="91" t="s">
        <v>53</v>
      </c>
      <c r="G99" s="233"/>
      <c r="H99" s="266" t="s">
        <v>55</v>
      </c>
      <c r="I99" s="290" t="s">
        <v>85</v>
      </c>
      <c r="J99" s="88">
        <v>3</v>
      </c>
      <c r="K99" s="17"/>
      <c r="L99" s="17"/>
      <c r="M99" s="17"/>
      <c r="N99" s="17"/>
      <c r="O99" s="17"/>
      <c r="P99" s="17"/>
      <c r="Q99" s="17"/>
    </row>
    <row r="100" spans="1:17" s="33" customFormat="1" ht="12.75" customHeight="1" thickBot="1">
      <c r="A100" s="253">
        <v>46039</v>
      </c>
      <c r="B100" s="254" t="str">
        <f t="shared" si="3"/>
        <v>sobota</v>
      </c>
      <c r="C100" s="255">
        <v>0.77777777777777779</v>
      </c>
      <c r="D100" s="256" t="s">
        <v>31</v>
      </c>
      <c r="E100" s="257">
        <v>0.87847222222222221</v>
      </c>
      <c r="F100" s="91" t="s">
        <v>46</v>
      </c>
      <c r="G100" s="234"/>
      <c r="H100" s="188" t="s">
        <v>47</v>
      </c>
      <c r="I100" s="191"/>
      <c r="J100" s="218">
        <v>3</v>
      </c>
      <c r="K100" s="31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262">
        <v>46040</v>
      </c>
      <c r="B101" s="247" t="str">
        <f t="shared" si="3"/>
        <v>niedziela</v>
      </c>
      <c r="C101" s="268">
        <v>0.33333333333333331</v>
      </c>
      <c r="D101" s="269" t="s">
        <v>31</v>
      </c>
      <c r="E101" s="270">
        <v>0.43402777777777773</v>
      </c>
      <c r="F101" s="89" t="s">
        <v>60</v>
      </c>
      <c r="G101" s="271"/>
      <c r="H101" s="272" t="s">
        <v>74</v>
      </c>
      <c r="I101" s="290" t="s">
        <v>83</v>
      </c>
      <c r="J101" s="88">
        <v>3</v>
      </c>
      <c r="K101" s="17"/>
      <c r="L101" s="17"/>
      <c r="M101" s="17"/>
      <c r="N101" s="17"/>
      <c r="O101" s="17"/>
      <c r="P101" s="17"/>
      <c r="Q101" s="17"/>
    </row>
    <row r="102" spans="1:17" s="17" customFormat="1" ht="12.75">
      <c r="A102" s="246">
        <v>46040</v>
      </c>
      <c r="B102" s="247" t="str">
        <f t="shared" si="3"/>
        <v>niedziela</v>
      </c>
      <c r="C102" s="248">
        <v>0.44097222222222227</v>
      </c>
      <c r="D102" s="249" t="s">
        <v>31</v>
      </c>
      <c r="E102" s="250">
        <v>0.54166666666666663</v>
      </c>
      <c r="F102" s="90" t="s">
        <v>58</v>
      </c>
      <c r="G102" s="273"/>
      <c r="H102" s="272" t="s">
        <v>65</v>
      </c>
      <c r="I102" s="212">
        <v>209</v>
      </c>
      <c r="J102" s="88">
        <v>3</v>
      </c>
      <c r="K102" s="31"/>
    </row>
    <row r="103" spans="1:17" s="17" customFormat="1" ht="12.75">
      <c r="A103" s="246">
        <v>46040</v>
      </c>
      <c r="B103" s="247" t="str">
        <f t="shared" si="3"/>
        <v>niedziela</v>
      </c>
      <c r="C103" s="248">
        <v>0.5625</v>
      </c>
      <c r="D103" s="249" t="s">
        <v>31</v>
      </c>
      <c r="E103" s="250">
        <v>0.66319444444444442</v>
      </c>
      <c r="F103" s="90" t="s">
        <v>63</v>
      </c>
      <c r="G103" s="251"/>
      <c r="H103" s="252"/>
      <c r="I103" s="290"/>
      <c r="J103" s="88">
        <v>3</v>
      </c>
    </row>
    <row r="104" spans="1:17" s="17" customFormat="1" ht="12.75">
      <c r="A104" s="246">
        <v>46040</v>
      </c>
      <c r="B104" s="247" t="str">
        <f t="shared" si="3"/>
        <v>niedziela</v>
      </c>
      <c r="C104" s="248">
        <v>0.67013888888888884</v>
      </c>
      <c r="D104" s="249" t="s">
        <v>31</v>
      </c>
      <c r="E104" s="250">
        <v>0.77083333333333337</v>
      </c>
      <c r="F104" s="91" t="s">
        <v>46</v>
      </c>
      <c r="G104" s="86"/>
      <c r="H104" s="272" t="s">
        <v>47</v>
      </c>
      <c r="I104" s="212">
        <v>209</v>
      </c>
      <c r="J104" s="88">
        <v>3</v>
      </c>
    </row>
    <row r="105" spans="1:17" s="17" customFormat="1" ht="13.5" thickBot="1">
      <c r="A105" s="253">
        <v>46040</v>
      </c>
      <c r="B105" s="274" t="str">
        <f t="shared" si="3"/>
        <v>niedziela</v>
      </c>
      <c r="C105" s="255">
        <v>0.77777777777777779</v>
      </c>
      <c r="D105" s="256" t="s">
        <v>31</v>
      </c>
      <c r="E105" s="257">
        <v>0.87847222222222221</v>
      </c>
      <c r="F105" s="275"/>
      <c r="G105" s="276"/>
      <c r="H105" s="277"/>
      <c r="I105" s="191"/>
      <c r="J105" s="218"/>
    </row>
    <row r="106" spans="1:17" s="17" customFormat="1" ht="13.5" thickBot="1">
      <c r="A106" s="278"/>
      <c r="B106" s="279"/>
      <c r="C106" s="280"/>
      <c r="D106" s="281"/>
      <c r="E106" s="280"/>
      <c r="F106" s="93"/>
      <c r="G106" s="86"/>
      <c r="H106" s="272"/>
      <c r="I106" s="290"/>
      <c r="J106" s="94"/>
    </row>
    <row r="107" spans="1:17" s="17" customFormat="1" ht="12.75">
      <c r="A107" s="128">
        <v>46053</v>
      </c>
      <c r="B107" s="139" t="str">
        <f t="shared" si="3"/>
        <v>sobota</v>
      </c>
      <c r="C107" s="100">
        <v>0.33333333333333331</v>
      </c>
      <c r="D107" s="54" t="s">
        <v>31</v>
      </c>
      <c r="E107" s="106">
        <v>0.43402777777777773</v>
      </c>
      <c r="F107" s="184" t="s">
        <v>57</v>
      </c>
      <c r="G107" s="97"/>
      <c r="H107" s="83" t="s">
        <v>81</v>
      </c>
      <c r="I107" s="190" t="s">
        <v>90</v>
      </c>
      <c r="J107" s="79">
        <v>3</v>
      </c>
    </row>
    <row r="108" spans="1:17" s="17" customFormat="1" ht="12.75">
      <c r="A108" s="130">
        <v>46053</v>
      </c>
      <c r="B108" s="137" t="str">
        <f t="shared" si="3"/>
        <v>sobota</v>
      </c>
      <c r="C108" s="101">
        <v>0.44097222222222227</v>
      </c>
      <c r="D108" s="49" t="s">
        <v>31</v>
      </c>
      <c r="E108" s="107">
        <v>0.54166666666666663</v>
      </c>
      <c r="F108" s="93" t="s">
        <v>49</v>
      </c>
      <c r="G108" s="213"/>
      <c r="H108" s="77" t="s">
        <v>40</v>
      </c>
      <c r="I108" s="67">
        <v>214</v>
      </c>
      <c r="J108" s="78">
        <v>3</v>
      </c>
    </row>
    <row r="109" spans="1:17" s="17" customFormat="1" ht="12.75">
      <c r="A109" s="130">
        <v>46053</v>
      </c>
      <c r="B109" s="137" t="str">
        <f t="shared" si="3"/>
        <v>sobota</v>
      </c>
      <c r="C109" s="101">
        <v>0.5625</v>
      </c>
      <c r="D109" s="49" t="s">
        <v>31</v>
      </c>
      <c r="E109" s="107">
        <v>0.66319444444444442</v>
      </c>
      <c r="F109" s="93" t="s">
        <v>53</v>
      </c>
      <c r="G109" s="213"/>
      <c r="H109" s="82" t="s">
        <v>55</v>
      </c>
      <c r="I109" s="187" t="s">
        <v>85</v>
      </c>
      <c r="J109" s="78">
        <v>3</v>
      </c>
      <c r="K109" s="31"/>
    </row>
    <row r="110" spans="1:17" s="17" customFormat="1" ht="12.75">
      <c r="A110" s="130">
        <v>46053</v>
      </c>
      <c r="B110" s="137" t="str">
        <f t="shared" si="3"/>
        <v>sobota</v>
      </c>
      <c r="C110" s="101">
        <v>0.67013888888888884</v>
      </c>
      <c r="D110" s="49" t="s">
        <v>31</v>
      </c>
      <c r="E110" s="107">
        <v>0.77083333333333337</v>
      </c>
      <c r="F110" s="165" t="s">
        <v>58</v>
      </c>
      <c r="G110" s="214"/>
      <c r="H110" s="77" t="s">
        <v>65</v>
      </c>
      <c r="I110" s="187">
        <v>305</v>
      </c>
      <c r="J110" s="78">
        <v>3</v>
      </c>
    </row>
    <row r="111" spans="1:17" s="17" customFormat="1" ht="13.5" thickBot="1">
      <c r="A111" s="131">
        <v>46053</v>
      </c>
      <c r="B111" s="137" t="str">
        <f t="shared" si="3"/>
        <v>sobota</v>
      </c>
      <c r="C111" s="102">
        <v>0.77777777777777779</v>
      </c>
      <c r="D111" s="52" t="s">
        <v>31</v>
      </c>
      <c r="E111" s="108">
        <v>0.87847222222222221</v>
      </c>
      <c r="F111" s="81" t="s">
        <v>46</v>
      </c>
      <c r="G111" s="215"/>
      <c r="H111" s="81" t="s">
        <v>47</v>
      </c>
      <c r="I111" s="186">
        <v>209</v>
      </c>
      <c r="J111" s="80">
        <v>3</v>
      </c>
      <c r="K111" s="31"/>
    </row>
    <row r="112" spans="1:17" s="17" customFormat="1" ht="12.75">
      <c r="A112" s="150"/>
      <c r="B112" s="151"/>
      <c r="C112" s="152"/>
      <c r="D112" s="153"/>
      <c r="E112" s="160"/>
      <c r="F112" s="154" t="s">
        <v>52</v>
      </c>
      <c r="G112" s="42"/>
      <c r="H112" s="60" t="s">
        <v>55</v>
      </c>
      <c r="I112" s="303" t="s">
        <v>41</v>
      </c>
      <c r="J112" s="79">
        <v>9</v>
      </c>
      <c r="K112" s="31"/>
    </row>
    <row r="113" spans="1:11" s="17" customFormat="1" ht="12.75">
      <c r="A113" s="155"/>
      <c r="B113" s="148"/>
      <c r="C113" s="149"/>
      <c r="D113" s="75"/>
      <c r="E113" s="161"/>
      <c r="F113" s="66" t="s">
        <v>53</v>
      </c>
      <c r="G113" s="46"/>
      <c r="H113" s="61" t="s">
        <v>55</v>
      </c>
      <c r="I113" s="304" t="s">
        <v>41</v>
      </c>
      <c r="J113" s="78">
        <v>9</v>
      </c>
      <c r="K113" s="31"/>
    </row>
    <row r="114" spans="1:11" s="17" customFormat="1" ht="13.5" thickBot="1">
      <c r="A114" s="156"/>
      <c r="B114" s="157"/>
      <c r="C114" s="158"/>
      <c r="D114" s="76"/>
      <c r="E114" s="162"/>
      <c r="F114" s="179"/>
      <c r="G114" s="51"/>
      <c r="H114" s="68"/>
      <c r="I114" s="186"/>
      <c r="J114" s="80"/>
    </row>
    <row r="115" spans="1:11" s="17" customFormat="1" ht="13.5" thickBot="1">
      <c r="A115" s="55"/>
      <c r="B115" s="55"/>
      <c r="C115" s="55"/>
      <c r="D115" s="55"/>
      <c r="E115" s="55"/>
      <c r="F115" s="55"/>
      <c r="G115" s="56"/>
      <c r="H115" s="57"/>
      <c r="I115" s="305"/>
      <c r="J115" s="178">
        <f>SUM(J8:J114)</f>
        <v>297</v>
      </c>
    </row>
    <row r="116" spans="1:11" s="17" customFormat="1" ht="12.75">
      <c r="A116" s="55"/>
      <c r="B116" s="55"/>
      <c r="C116" s="55"/>
      <c r="D116" s="55"/>
      <c r="E116" s="55"/>
      <c r="G116" s="18"/>
      <c r="H116" s="19"/>
      <c r="I116" s="20"/>
      <c r="J116" s="55"/>
    </row>
    <row r="117" spans="1:11" s="17" customFormat="1" ht="12.75">
      <c r="A117" s="55"/>
      <c r="B117" s="55"/>
      <c r="C117" s="55"/>
      <c r="D117" s="55"/>
      <c r="E117" s="55"/>
      <c r="F117" s="111" t="s">
        <v>32</v>
      </c>
      <c r="G117" s="118">
        <f>SUM(J8,J114)</f>
        <v>3</v>
      </c>
      <c r="H117" s="19"/>
      <c r="I117" s="20"/>
      <c r="J117" s="55"/>
    </row>
    <row r="118" spans="1:11" s="17" customFormat="1" ht="12.75">
      <c r="A118" s="55"/>
      <c r="B118" s="55"/>
      <c r="C118" s="55"/>
      <c r="D118" s="55"/>
      <c r="E118" s="55"/>
      <c r="G118" s="18"/>
      <c r="H118" s="19"/>
      <c r="I118" s="20"/>
      <c r="J118" s="55"/>
    </row>
    <row r="119" spans="1:11" s="17" customFormat="1" ht="13.5" thickBot="1">
      <c r="A119" s="55"/>
      <c r="B119" s="55"/>
      <c r="C119" s="55"/>
      <c r="D119" s="55"/>
      <c r="E119" s="55"/>
      <c r="G119" s="18"/>
      <c r="H119" s="19"/>
      <c r="I119" s="20"/>
      <c r="J119" s="55"/>
    </row>
    <row r="120" spans="1:11" s="17" customFormat="1" ht="12.75">
      <c r="A120" s="55"/>
      <c r="B120" s="55"/>
      <c r="C120" s="55"/>
      <c r="D120" s="55"/>
      <c r="E120" s="55"/>
      <c r="F120" s="229" t="s">
        <v>58</v>
      </c>
      <c r="G120" s="86">
        <f t="shared" ref="G120:G137" si="4">SUMIF($F$8:$F$114,F120,$J$8:$J$114)</f>
        <v>27</v>
      </c>
      <c r="H120" s="140"/>
      <c r="I120" s="119">
        <v>27</v>
      </c>
      <c r="J120" s="55"/>
      <c r="K120" s="17" t="s">
        <v>65</v>
      </c>
    </row>
    <row r="121" spans="1:11" s="17" customFormat="1" ht="12.75">
      <c r="A121" s="55"/>
      <c r="B121" s="55"/>
      <c r="C121" s="55"/>
      <c r="D121" s="55"/>
      <c r="E121" s="55"/>
      <c r="F121" s="180" t="s">
        <v>59</v>
      </c>
      <c r="G121" s="86">
        <f t="shared" si="4"/>
        <v>18</v>
      </c>
      <c r="H121" s="141"/>
      <c r="I121" s="120">
        <v>18</v>
      </c>
      <c r="J121" s="55"/>
      <c r="K121" s="17" t="s">
        <v>68</v>
      </c>
    </row>
    <row r="122" spans="1:11" s="17" customFormat="1" ht="12.75">
      <c r="A122" s="55"/>
      <c r="B122" s="55"/>
      <c r="C122" s="55"/>
      <c r="D122" s="55"/>
      <c r="E122" s="55"/>
      <c r="F122" s="180" t="s">
        <v>60</v>
      </c>
      <c r="G122" s="86">
        <f t="shared" si="4"/>
        <v>18</v>
      </c>
      <c r="H122" s="142"/>
      <c r="I122" s="120">
        <v>18</v>
      </c>
      <c r="J122" s="55"/>
      <c r="K122" s="17" t="s">
        <v>68</v>
      </c>
    </row>
    <row r="123" spans="1:11" s="17" customFormat="1" ht="12.75">
      <c r="A123" s="55"/>
      <c r="B123" s="55"/>
      <c r="C123" s="55"/>
      <c r="D123" s="55"/>
      <c r="E123" s="55"/>
      <c r="F123" s="180" t="s">
        <v>61</v>
      </c>
      <c r="G123" s="86">
        <f t="shared" si="4"/>
        <v>18</v>
      </c>
      <c r="H123" s="141"/>
      <c r="I123" s="120">
        <v>18</v>
      </c>
      <c r="J123" s="55"/>
      <c r="K123" s="17" t="s">
        <v>39</v>
      </c>
    </row>
    <row r="124" spans="1:11" s="17" customFormat="1" ht="12.75">
      <c r="A124" s="55"/>
      <c r="B124" s="55"/>
      <c r="C124" s="55"/>
      <c r="D124" s="55"/>
      <c r="E124" s="55"/>
      <c r="F124" s="180" t="s">
        <v>62</v>
      </c>
      <c r="G124" s="86">
        <f t="shared" si="4"/>
        <v>18</v>
      </c>
      <c r="H124" s="141"/>
      <c r="I124" s="120">
        <v>18</v>
      </c>
      <c r="J124" s="58"/>
      <c r="K124" s="17" t="s">
        <v>64</v>
      </c>
    </row>
    <row r="125" spans="1:11" s="17" customFormat="1" ht="12.75">
      <c r="A125" s="55"/>
      <c r="B125" s="55"/>
      <c r="C125" s="55"/>
      <c r="D125" s="55"/>
      <c r="E125" s="55"/>
      <c r="F125" s="180" t="s">
        <v>63</v>
      </c>
      <c r="G125" s="86">
        <f t="shared" si="4"/>
        <v>9</v>
      </c>
      <c r="H125" s="142"/>
      <c r="I125" s="120">
        <v>9</v>
      </c>
      <c r="J125" s="55"/>
    </row>
    <row r="126" spans="1:11" s="17" customFormat="1" ht="12.75">
      <c r="A126" s="55"/>
      <c r="B126" s="55"/>
      <c r="C126" s="55"/>
      <c r="D126" s="55"/>
      <c r="E126" s="55"/>
      <c r="F126" s="180"/>
      <c r="G126" s="86">
        <f t="shared" si="4"/>
        <v>0</v>
      </c>
      <c r="H126" s="143"/>
      <c r="I126" s="120"/>
      <c r="J126" s="55"/>
    </row>
    <row r="127" spans="1:11" s="17" customFormat="1" ht="12.75">
      <c r="A127" s="55"/>
      <c r="B127" s="55"/>
      <c r="C127" s="55"/>
      <c r="D127" s="55"/>
      <c r="E127" s="55"/>
      <c r="F127" s="181" t="s">
        <v>56</v>
      </c>
      <c r="G127" s="86">
        <f t="shared" si="4"/>
        <v>18</v>
      </c>
      <c r="H127" s="143"/>
      <c r="I127" s="120">
        <v>18</v>
      </c>
      <c r="J127" s="55"/>
      <c r="K127" s="17" t="s">
        <v>66</v>
      </c>
    </row>
    <row r="128" spans="1:11" s="17" customFormat="1" ht="12.75">
      <c r="A128" s="55"/>
      <c r="B128" s="55"/>
      <c r="C128" s="55"/>
      <c r="D128" s="55"/>
      <c r="E128" s="55"/>
      <c r="F128" s="181" t="s">
        <v>57</v>
      </c>
      <c r="G128" s="86">
        <f t="shared" si="4"/>
        <v>18</v>
      </c>
      <c r="H128" s="143"/>
      <c r="I128" s="120">
        <v>18</v>
      </c>
      <c r="J128" s="55"/>
      <c r="K128" s="17" t="s">
        <v>67</v>
      </c>
    </row>
    <row r="129" spans="1:11" s="17" customFormat="1" ht="12.75">
      <c r="A129" s="55"/>
      <c r="B129" s="55"/>
      <c r="C129" s="55"/>
      <c r="D129" s="55"/>
      <c r="E129" s="55"/>
      <c r="F129" s="181" t="s">
        <v>52</v>
      </c>
      <c r="G129" s="86">
        <f t="shared" si="4"/>
        <v>30</v>
      </c>
      <c r="H129" s="143"/>
      <c r="I129" s="120">
        <v>30</v>
      </c>
      <c r="J129" s="55"/>
      <c r="K129" s="17" t="s">
        <v>54</v>
      </c>
    </row>
    <row r="130" spans="1:11" s="17" customFormat="1" ht="12.75">
      <c r="A130" s="55"/>
      <c r="B130" s="55"/>
      <c r="C130" s="55"/>
      <c r="D130" s="55"/>
      <c r="E130" s="55"/>
      <c r="F130" s="181" t="s">
        <v>53</v>
      </c>
      <c r="G130" s="86">
        <f t="shared" si="4"/>
        <v>30</v>
      </c>
      <c r="H130" s="143"/>
      <c r="I130" s="120">
        <v>30</v>
      </c>
      <c r="J130" s="64"/>
      <c r="K130" s="17" t="s">
        <v>54</v>
      </c>
    </row>
    <row r="131" spans="1:11" s="17" customFormat="1" ht="12.75">
      <c r="A131" s="55"/>
      <c r="B131" s="55"/>
      <c r="C131" s="55"/>
      <c r="D131" s="55"/>
      <c r="E131" s="55"/>
      <c r="F131" s="181" t="s">
        <v>50</v>
      </c>
      <c r="G131" s="86">
        <f t="shared" si="4"/>
        <v>9</v>
      </c>
      <c r="H131" s="142"/>
      <c r="I131" s="120">
        <v>9</v>
      </c>
      <c r="J131" s="58"/>
      <c r="K131" s="17" t="s">
        <v>42</v>
      </c>
    </row>
    <row r="132" spans="1:11" s="17" customFormat="1" ht="12.75">
      <c r="A132" s="55"/>
      <c r="B132" s="55"/>
      <c r="C132" s="55"/>
      <c r="D132" s="55"/>
      <c r="E132" s="55"/>
      <c r="F132" s="181" t="s">
        <v>51</v>
      </c>
      <c r="G132" s="86">
        <f t="shared" si="4"/>
        <v>18</v>
      </c>
      <c r="H132" s="142"/>
      <c r="I132" s="113">
        <v>18</v>
      </c>
      <c r="J132" s="58"/>
      <c r="K132" s="17" t="s">
        <v>42</v>
      </c>
    </row>
    <row r="133" spans="1:11" s="17" customFormat="1" ht="12.75">
      <c r="A133" s="55"/>
      <c r="B133" s="55"/>
      <c r="C133" s="55"/>
      <c r="D133" s="55"/>
      <c r="E133" s="55"/>
      <c r="F133" s="181" t="s">
        <v>48</v>
      </c>
      <c r="G133" s="86">
        <f t="shared" si="4"/>
        <v>15</v>
      </c>
      <c r="H133" s="142"/>
      <c r="I133" s="113">
        <v>15</v>
      </c>
      <c r="J133" s="55"/>
      <c r="K133" s="17" t="s">
        <v>40</v>
      </c>
    </row>
    <row r="134" spans="1:11" s="17" customFormat="1" ht="12.75">
      <c r="A134" s="55"/>
      <c r="B134" s="55"/>
      <c r="C134" s="55"/>
      <c r="D134" s="55"/>
      <c r="E134" s="55"/>
      <c r="F134" s="181" t="s">
        <v>49</v>
      </c>
      <c r="G134" s="86">
        <f t="shared" si="4"/>
        <v>15</v>
      </c>
      <c r="H134" s="142"/>
      <c r="I134" s="113">
        <v>15</v>
      </c>
      <c r="J134" s="55"/>
      <c r="K134" s="17" t="s">
        <v>40</v>
      </c>
    </row>
    <row r="135" spans="1:11" s="17" customFormat="1" ht="12.75">
      <c r="A135" s="55"/>
      <c r="B135" s="55"/>
      <c r="C135" s="55"/>
      <c r="D135" s="55"/>
      <c r="E135" s="55"/>
      <c r="F135" s="181" t="s">
        <v>45</v>
      </c>
      <c r="G135" s="86">
        <f t="shared" si="4"/>
        <v>9</v>
      </c>
      <c r="H135" s="141"/>
      <c r="I135" s="113">
        <v>9</v>
      </c>
      <c r="J135" s="55"/>
      <c r="K135" s="17" t="s">
        <v>42</v>
      </c>
    </row>
    <row r="136" spans="1:11" s="17" customFormat="1" ht="12.75">
      <c r="A136" s="55"/>
      <c r="B136" s="55"/>
      <c r="C136" s="55"/>
      <c r="D136" s="55"/>
      <c r="E136" s="55"/>
      <c r="F136" s="181" t="s">
        <v>46</v>
      </c>
      <c r="G136" s="86">
        <f t="shared" si="4"/>
        <v>18</v>
      </c>
      <c r="H136" s="142"/>
      <c r="I136" s="113">
        <v>18</v>
      </c>
      <c r="J136" s="55"/>
      <c r="K136" s="17" t="s">
        <v>47</v>
      </c>
    </row>
    <row r="137" spans="1:11" s="17" customFormat="1" ht="18.75" customHeight="1" thickBot="1">
      <c r="A137" s="55"/>
      <c r="B137" s="55"/>
      <c r="C137" s="55"/>
      <c r="D137" s="55"/>
      <c r="E137" s="55"/>
      <c r="F137" s="230" t="s">
        <v>70</v>
      </c>
      <c r="G137" s="86">
        <f t="shared" si="4"/>
        <v>9</v>
      </c>
      <c r="H137" s="146"/>
      <c r="I137" s="147">
        <v>9</v>
      </c>
      <c r="J137" s="55"/>
      <c r="K137" s="17" t="s">
        <v>69</v>
      </c>
    </row>
    <row r="138" spans="1:11" s="17" customFormat="1" ht="13.5" thickBot="1">
      <c r="A138" s="55"/>
      <c r="B138" s="55"/>
      <c r="C138" s="55"/>
      <c r="D138" s="55"/>
      <c r="E138" s="55"/>
      <c r="F138" s="68"/>
      <c r="G138" s="144">
        <f>SUM(G120:G137)</f>
        <v>297</v>
      </c>
      <c r="H138" s="68"/>
      <c r="I138" s="145">
        <f>SUM(I120:I137)</f>
        <v>297</v>
      </c>
      <c r="J138" s="55"/>
    </row>
  </sheetData>
  <autoFilter ref="A7:J116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90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V sem IJiZP</vt:lpstr>
      <vt:lpstr>'V sem IJiZP'!Obszar_wydruku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2025-10-15T09:59:32Z</dcterms:modified>
</cp:coreProperties>
</file>